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activeTab="1"/>
  </bookViews>
  <sheets>
    <sheet name="Бюджет" sheetId="6" r:id="rId1"/>
    <sheet name="Пример бюджета" sheetId="7" r:id="rId2"/>
  </sheets>
  <externalReferences>
    <externalReference r:id="rId3"/>
  </externalReferences>
  <definedNames>
    <definedName name="Status1">[1]Budget!$N$30:$N$32</definedName>
  </definedNames>
  <calcPr calcId="152511"/>
</workbook>
</file>

<file path=xl/calcChain.xml><?xml version="1.0" encoding="utf-8"?>
<calcChain xmlns="http://schemas.openxmlformats.org/spreadsheetml/2006/main">
  <c r="E49" i="7" l="1"/>
  <c r="E48" i="7"/>
  <c r="E47" i="7"/>
  <c r="E50" i="7" s="1"/>
  <c r="E43" i="7"/>
  <c r="E42" i="7"/>
  <c r="E38" i="7"/>
  <c r="E37" i="7"/>
  <c r="E36" i="7"/>
  <c r="E32" i="7"/>
  <c r="E31" i="7"/>
  <c r="E30" i="7"/>
  <c r="E26" i="7"/>
  <c r="E25" i="7"/>
  <c r="B10" i="7" l="1"/>
  <c r="E44" i="7"/>
  <c r="E27" i="7"/>
  <c r="E33" i="7"/>
  <c r="E39" i="7"/>
  <c r="B11" i="7"/>
  <c r="F49" i="6"/>
  <c r="F44" i="6"/>
  <c r="F39" i="6"/>
  <c r="F34" i="6"/>
  <c r="F51" i="6"/>
  <c r="F29" i="6"/>
  <c r="E48" i="6"/>
  <c r="E47" i="6"/>
  <c r="E49" i="6"/>
  <c r="E43" i="6"/>
  <c r="E42" i="6"/>
  <c r="E44" i="6"/>
  <c r="E38" i="6"/>
  <c r="E37" i="6"/>
  <c r="E39" i="6"/>
  <c r="B11" i="6"/>
  <c r="E33" i="6"/>
  <c r="E32" i="6"/>
  <c r="E28" i="6"/>
  <c r="E27" i="6"/>
  <c r="E29" i="6"/>
  <c r="E34" i="6"/>
  <c r="E51" i="6"/>
  <c r="E52" i="7" l="1"/>
  <c r="F26" i="7" s="1"/>
  <c r="B9" i="7"/>
  <c r="F48" i="7"/>
  <c r="F38" i="7"/>
  <c r="F31" i="7"/>
  <c r="F37" i="7"/>
  <c r="F49" i="7"/>
  <c r="F43" i="7"/>
  <c r="F42" i="7"/>
  <c r="F36" i="7"/>
  <c r="F25" i="7"/>
  <c r="F27" i="7" s="1"/>
  <c r="F32" i="7"/>
  <c r="F47" i="7"/>
  <c r="F30" i="7"/>
  <c r="F33" i="7" l="1"/>
  <c r="F39" i="7"/>
  <c r="F50" i="7"/>
  <c r="F44" i="7"/>
  <c r="F52" i="7" l="1"/>
</calcChain>
</file>

<file path=xl/sharedStrings.xml><?xml version="1.0" encoding="utf-8"?>
<sst xmlns="http://schemas.openxmlformats.org/spreadsheetml/2006/main" count="148" uniqueCount="98">
  <si>
    <t>VšĮ Saulės Ratas</t>
  </si>
  <si>
    <t>БЮДЖЕТ</t>
  </si>
  <si>
    <t>ИТОГО</t>
  </si>
  <si>
    <t>Информация о заявителе</t>
  </si>
  <si>
    <t>Название проекта:</t>
  </si>
  <si>
    <t>Месяц:</t>
  </si>
  <si>
    <t>Единица измерения ***</t>
  </si>
  <si>
    <t>Число единиц измерений</t>
  </si>
  <si>
    <t>Комментарии</t>
  </si>
  <si>
    <t>Удельная стоимость (в евро)</t>
  </si>
  <si>
    <t>Общая стоимость (евро)</t>
  </si>
  <si>
    <t>Заголовок / элемент</t>
  </si>
  <si>
    <t>Удельная стоимость (евро)</t>
  </si>
  <si>
    <t>Название организации-исполнителя:</t>
  </si>
  <si>
    <t>Продолжительность проекта:</t>
  </si>
  <si>
    <t>Финансирование проекта:</t>
  </si>
  <si>
    <t>Бюджет проекта в евро (общий):</t>
  </si>
  <si>
    <t>Бюджет проекта в евро (доля, запрашиваемая у ГФ):</t>
  </si>
  <si>
    <t>Обменный курс** (для грантов, чьи текущие расходы исчисляются не в евро)</t>
  </si>
  <si>
    <t>Курс InforEuro:</t>
  </si>
  <si>
    <t xml:space="preserve">Пожалуйста, помните, что присужденные гранты (или части грантов) будут перечислены в евро. </t>
  </si>
  <si>
    <t>Разница в обменном курсе будет оплачиваться получателями гранта; потери, связанные с обменным курсом, не будут учитываться грантом ГФ.</t>
  </si>
  <si>
    <t>Пункт 1.1</t>
  </si>
  <si>
    <t>Пункт 1.2</t>
  </si>
  <si>
    <t>Пункт2.1</t>
  </si>
  <si>
    <t>Пункт 2.2</t>
  </si>
  <si>
    <t>Итого для Категории 1</t>
  </si>
  <si>
    <t>Итого для Категории 2</t>
  </si>
  <si>
    <t>Пожалуйста, не оставляйте пробелы в бюджете. Жюри будет рассматривать только те бюджеты, которые заполнены по данному шаблону.</t>
  </si>
  <si>
    <t>Гражданское образование в регионах&gt; Обмен положительным опытом</t>
  </si>
  <si>
    <t>Софинансирование в евро (если применимо)*:</t>
  </si>
  <si>
    <t>Месяц</t>
  </si>
  <si>
    <t>Перелет</t>
  </si>
  <si>
    <t>Поездка</t>
  </si>
  <si>
    <t>Участников в день</t>
  </si>
  <si>
    <t>Комплект оборудования</t>
  </si>
  <si>
    <t xml:space="preserve">Комплект </t>
  </si>
  <si>
    <t>День</t>
  </si>
  <si>
    <t>Международный перевод</t>
  </si>
  <si>
    <t>До вычета налогов</t>
  </si>
  <si>
    <t>2.1. Международные перелеты Москва-Амстердам</t>
  </si>
  <si>
    <t>2.2 Поездки по России</t>
  </si>
  <si>
    <t>2.2 Поездки по Европе</t>
  </si>
  <si>
    <t>3.2. Аренда оборудования (звуковое оборудование, проекторы)</t>
  </si>
  <si>
    <t>3.3 Печать и канцелярские товары</t>
  </si>
  <si>
    <t>3. Конференции</t>
  </si>
  <si>
    <t>4. Расходы на экспертов</t>
  </si>
  <si>
    <t>4.1 Переводчики</t>
  </si>
  <si>
    <t>4.2 Исследователи</t>
  </si>
  <si>
    <t>5. Административные расходы</t>
  </si>
  <si>
    <t>5.1 Аренда офиса (25 %)</t>
  </si>
  <si>
    <t>5.3 Банковские переводы</t>
  </si>
  <si>
    <t>5.2.Услуги и расходные материалы (25%)</t>
  </si>
  <si>
    <t>Включая траты на отопление и электричество, а также канцелярские товары для офисной работы.</t>
  </si>
  <si>
    <t>Финансирование проекта*:</t>
  </si>
  <si>
    <t>Софинансирование в евро (если  применимо)**:</t>
  </si>
  <si>
    <t>Обменный курс*** (для грантов, чьи текущие расходы исчисляются не в евро)</t>
  </si>
  <si>
    <t>Единица измерения ****</t>
  </si>
  <si>
    <t>**** Например: месяц, перелет, рабочий день, плата за одного участника мероприятия и т.п.</t>
  </si>
  <si>
    <t>1. Фонд оплаты труда</t>
  </si>
  <si>
    <t>3.1. Конференционный пакет</t>
  </si>
  <si>
    <t>Всего по ФОТ</t>
  </si>
  <si>
    <t>Всего по статье "Конференции"</t>
  </si>
  <si>
    <t>Всего по статье "Эксперты"</t>
  </si>
  <si>
    <t>Всего по статье "Административные расходы"</t>
  </si>
  <si>
    <t>Пункт 3.2</t>
  </si>
  <si>
    <t>Пункт 3.1</t>
  </si>
  <si>
    <t>Итого для Категории 3</t>
  </si>
  <si>
    <t>Пункт 4.1</t>
  </si>
  <si>
    <t>Пункт 4.2</t>
  </si>
  <si>
    <t>Итого для Категории 4</t>
  </si>
  <si>
    <t>Пункт 5.1</t>
  </si>
  <si>
    <t>Пункт 5.2</t>
  </si>
  <si>
    <t>Итого для Категории 5</t>
  </si>
  <si>
    <t>в % к общему бюджету</t>
  </si>
  <si>
    <t>Статус (для ГФ)</t>
  </si>
  <si>
    <t>Статус</t>
  </si>
  <si>
    <t>Отклонено</t>
  </si>
  <si>
    <t>Подтверждено</t>
  </si>
  <si>
    <t>На утверждении</t>
  </si>
  <si>
    <t>Заголовок/элемент</t>
  </si>
  <si>
    <t>2. Транспортные расходы</t>
  </si>
  <si>
    <t>совместное финансирование</t>
  </si>
  <si>
    <t>Всего по статье "Транспортные расходы"</t>
  </si>
  <si>
    <t>2.Транспортные расходы</t>
  </si>
  <si>
    <t xml:space="preserve">4. Расходы на экспертов </t>
  </si>
  <si>
    <t>*Информация для ГФ. Обращаем внимание, что софинансирование не является обязательным пунктом и не будет иметь конкурентного преимущества во время оценки Жюри.</t>
  </si>
  <si>
    <t>*** Вы можете  ознакомиться с названиями к заголовкам бюджета в раскрывающемся списке. Вам не обязательно использовать все заголовки в своем бюджете.</t>
  </si>
  <si>
    <t>1.1 Координатор проекта (30 %)</t>
  </si>
  <si>
    <t>1.2 Бухгалтер (10 %)</t>
  </si>
  <si>
    <t>15 участников, 2 дня</t>
  </si>
  <si>
    <t>2 переводчика, 1,5 дня</t>
  </si>
  <si>
    <t>Программы поддержки профессиональных обменов 2022</t>
  </si>
  <si>
    <t xml:space="preserve">Вид мероприятия (Мероприятие по развитию сотрудничества и обучения ИЛИ тематическое мероприятие): </t>
  </si>
  <si>
    <t>** Расходы должны быть запланированы и представлены в евро. Если ожидаемые расходы будут понесены в валютах, отличных от евро, пожалуйста укажите обменные курсы и их источник.</t>
  </si>
  <si>
    <t>Апрель 2022 - Июнь 2022</t>
  </si>
  <si>
    <t>1 EUR = 80.9556 RUB</t>
  </si>
  <si>
    <t>Январь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</si>
</sst>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Font="1" applyBorder="1" applyAlignment="1">
      <alignment wrapText="1"/>
    </xf>
    <xf numFmtId="0" fontId="1" fillId="0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0" xfId="0" applyFont="1" applyFill="1" applyBorder="1"/>
    <xf numFmtId="0" fontId="0" fillId="2" borderId="1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1" fillId="0" borderId="0" xfId="0" applyFont="1" applyBorder="1"/>
    <xf numFmtId="0" fontId="1" fillId="0" borderId="0" xfId="0" applyFont="1"/>
    <xf numFmtId="0" fontId="4" fillId="0" borderId="0" xfId="0" applyFont="1"/>
    <xf numFmtId="0" fontId="1" fillId="0" borderId="0" xfId="0" applyFont="1" applyAlignment="1"/>
    <xf numFmtId="0" fontId="1" fillId="0" borderId="1" xfId="0" applyFont="1" applyBorder="1" applyAlignment="1"/>
    <xf numFmtId="44" fontId="1" fillId="0" borderId="1" xfId="1" applyFont="1" applyBorder="1"/>
    <xf numFmtId="44" fontId="1" fillId="0" borderId="0" xfId="1" applyFont="1" applyBorder="1"/>
    <xf numFmtId="0" fontId="4" fillId="0" borderId="1" xfId="0" applyFont="1" applyBorder="1"/>
    <xf numFmtId="0" fontId="4" fillId="0" borderId="0" xfId="0" applyFont="1" applyBorder="1"/>
    <xf numFmtId="0" fontId="0" fillId="0" borderId="0" xfId="0" applyFont="1" applyFill="1" applyBorder="1"/>
    <xf numFmtId="0" fontId="0" fillId="0" borderId="0" xfId="0" applyFont="1"/>
    <xf numFmtId="0" fontId="1" fillId="4" borderId="1" xfId="0" applyFont="1" applyFill="1" applyBorder="1"/>
    <xf numFmtId="0" fontId="0" fillId="4" borderId="1" xfId="0" applyFill="1" applyBorder="1"/>
    <xf numFmtId="0" fontId="0" fillId="4" borderId="1" xfId="0" applyFont="1" applyFill="1" applyBorder="1"/>
    <xf numFmtId="0" fontId="0" fillId="4" borderId="1" xfId="0" applyFont="1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ont="1" applyFill="1" applyBorder="1"/>
    <xf numFmtId="44" fontId="0" fillId="0" borderId="1" xfId="1" applyFont="1" applyBorder="1"/>
    <xf numFmtId="44" fontId="1" fillId="2" borderId="1" xfId="1" applyFont="1" applyFill="1" applyBorder="1"/>
    <xf numFmtId="44" fontId="3" fillId="0" borderId="1" xfId="1" applyFont="1" applyBorder="1"/>
    <xf numFmtId="0" fontId="0" fillId="0" borderId="1" xfId="0" applyFont="1" applyBorder="1" applyAlignment="1"/>
    <xf numFmtId="44" fontId="1" fillId="2" borderId="1" xfId="1" applyFont="1" applyFill="1" applyBorder="1" applyAlignment="1">
      <alignment wrapText="1"/>
    </xf>
    <xf numFmtId="0" fontId="1" fillId="0" borderId="0" xfId="0" applyFont="1" applyAlignment="1">
      <alignment wrapText="1"/>
    </xf>
    <xf numFmtId="0" fontId="0" fillId="0" borderId="4" xfId="0" applyFill="1" applyBorder="1"/>
    <xf numFmtId="0" fontId="0" fillId="0" borderId="0" xfId="0" applyFill="1"/>
    <xf numFmtId="0" fontId="6" fillId="5" borderId="1" xfId="0" applyFont="1" applyFill="1" applyBorder="1"/>
    <xf numFmtId="164" fontId="6" fillId="0" borderId="1" xfId="2" applyNumberFormat="1" applyFont="1" applyFill="1" applyBorder="1"/>
    <xf numFmtId="0" fontId="6" fillId="0" borderId="1" xfId="0" applyFont="1" applyFill="1" applyBorder="1"/>
    <xf numFmtId="164" fontId="7" fillId="6" borderId="1" xfId="2" applyNumberFormat="1" applyFont="1" applyFill="1" applyBorder="1"/>
    <xf numFmtId="164" fontId="7" fillId="0" borderId="1" xfId="2" applyNumberFormat="1" applyFont="1" applyFill="1" applyBorder="1"/>
    <xf numFmtId="9" fontId="6" fillId="6" borderId="1" xfId="2" applyFont="1" applyFill="1" applyBorder="1"/>
    <xf numFmtId="164" fontId="7" fillId="7" borderId="1" xfId="0" applyNumberFormat="1" applyFont="1" applyFill="1" applyBorder="1"/>
    <xf numFmtId="164" fontId="7" fillId="6" borderId="1" xfId="0" applyNumberFormat="1" applyFont="1" applyFill="1" applyBorder="1"/>
    <xf numFmtId="9" fontId="6" fillId="5" borderId="1" xfId="2" applyFont="1" applyFill="1" applyBorder="1"/>
    <xf numFmtId="0" fontId="0" fillId="8" borderId="0" xfId="0" applyFill="1"/>
    <xf numFmtId="0" fontId="0" fillId="9" borderId="0" xfId="0" applyFill="1"/>
    <xf numFmtId="0" fontId="6" fillId="4" borderId="1" xfId="0" applyFont="1" applyFill="1" applyBorder="1"/>
    <xf numFmtId="0" fontId="0" fillId="0" borderId="1" xfId="0" applyFont="1" applyFill="1" applyBorder="1" applyAlignment="1"/>
    <xf numFmtId="44" fontId="6" fillId="0" borderId="1" xfId="1" applyFont="1" applyFill="1" applyBorder="1"/>
    <xf numFmtId="0" fontId="7" fillId="6" borderId="1" xfId="0" applyFont="1" applyFill="1" applyBorder="1"/>
    <xf numFmtId="44" fontId="7" fillId="6" borderId="1" xfId="1" applyFont="1" applyFill="1" applyBorder="1"/>
    <xf numFmtId="0" fontId="7" fillId="0" borderId="1" xfId="0" applyFont="1" applyFill="1" applyBorder="1"/>
    <xf numFmtId="44" fontId="7" fillId="0" borderId="1" xfId="1" applyFont="1" applyFill="1" applyBorder="1"/>
    <xf numFmtId="44" fontId="7" fillId="7" borderId="1" xfId="1" applyFont="1" applyFill="1" applyBorder="1"/>
    <xf numFmtId="0" fontId="7" fillId="5" borderId="1" xfId="0" applyFont="1" applyFill="1" applyBorder="1"/>
    <xf numFmtId="44" fontId="7" fillId="5" borderId="1" xfId="1" applyFont="1" applyFill="1" applyBorder="1"/>
    <xf numFmtId="44" fontId="6" fillId="5" borderId="1" xfId="1" applyFont="1" applyFill="1" applyBorder="1"/>
    <xf numFmtId="0" fontId="6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10" borderId="0" xfId="0" applyFill="1"/>
    <xf numFmtId="0" fontId="0" fillId="0" borderId="0" xfId="0" applyFill="1" applyAlignment="1">
      <alignment wrapText="1"/>
    </xf>
    <xf numFmtId="0" fontId="8" fillId="4" borderId="1" xfId="0" applyFont="1" applyFill="1" applyBorder="1"/>
    <xf numFmtId="49" fontId="5" fillId="4" borderId="1" xfId="0" applyNumberFormat="1" applyFont="1" applyFill="1" applyBorder="1"/>
    <xf numFmtId="164" fontId="0" fillId="0" borderId="1" xfId="2" applyNumberFormat="1" applyFont="1" applyBorder="1"/>
    <xf numFmtId="44" fontId="0" fillId="3" borderId="1" xfId="1" applyFont="1" applyFill="1" applyBorder="1"/>
    <xf numFmtId="44" fontId="1" fillId="3" borderId="1" xfId="1" applyFont="1" applyFill="1" applyBorder="1"/>
    <xf numFmtId="164" fontId="1" fillId="3" borderId="1" xfId="0" applyNumberFormat="1" applyFont="1" applyFill="1" applyBorder="1"/>
    <xf numFmtId="164" fontId="0" fillId="3" borderId="1" xfId="2" applyNumberFormat="1" applyFont="1" applyFill="1" applyBorder="1"/>
    <xf numFmtId="44" fontId="0" fillId="4" borderId="1" xfId="1" applyFont="1" applyFill="1" applyBorder="1"/>
    <xf numFmtId="164" fontId="1" fillId="3" borderId="1" xfId="1" applyNumberFormat="1" applyFont="1" applyFill="1" applyBorder="1"/>
    <xf numFmtId="44" fontId="0" fillId="0" borderId="1" xfId="1" applyFont="1" applyFill="1" applyBorder="1"/>
    <xf numFmtId="10" fontId="1" fillId="3" borderId="1" xfId="1" applyNumberFormat="1" applyFont="1" applyFill="1" applyBorder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0" fontId="1" fillId="0" borderId="1" xfId="0" applyFont="1" applyBorder="1" applyAlignment="1">
      <alignment wrapText="1"/>
    </xf>
  </cellXfs>
  <cellStyles count="3">
    <cellStyle name="Prozent" xfId="2" builtinId="5"/>
    <cellStyle name="Standard" xfId="0" builtinId="0"/>
    <cellStyle name="Währung" xfId="1" builtinId="4"/>
  </cellStyles>
  <dxfs count="51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БЮДЖЕТ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'Пример бюджета'!$A$20</c:f>
              <c:strCache>
                <c:ptCount val="1"/>
                <c:pt idx="0">
                  <c:v>БЮДЖЕТ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('Пример бюджета'!$A$24,'Пример бюджета'!$A$29,'Пример бюджета'!$A$35,'Пример бюджета'!$A$41,'Пример бюджета'!$A$46)</c:f>
              <c:strCache>
                <c:ptCount val="5"/>
                <c:pt idx="0">
                  <c:v>1. Фонд оплаты труда</c:v>
                </c:pt>
                <c:pt idx="1">
                  <c:v>2.Транспортные расходы</c:v>
                </c:pt>
                <c:pt idx="2">
                  <c:v>3. Конференции</c:v>
                </c:pt>
                <c:pt idx="3">
                  <c:v>4. Расходы на экспертов</c:v>
                </c:pt>
                <c:pt idx="4">
                  <c:v>5. Административные расходы</c:v>
                </c:pt>
              </c:strCache>
            </c:strRef>
          </c:cat>
          <c:val>
            <c:numRef>
              <c:f>('Пример бюджета'!$F$27,'Пример бюджета'!$F$33,'Пример бюджета'!$F$39,'Пример бюджета'!$F$44,'Пример бюджета'!$F$50)</c:f>
              <c:numCache>
                <c:formatCode>0.0%</c:formatCode>
                <c:ptCount val="5"/>
                <c:pt idx="0">
                  <c:v>0.1640625</c:v>
                </c:pt>
                <c:pt idx="1">
                  <c:v>0.28593749999999996</c:v>
                </c:pt>
                <c:pt idx="2">
                  <c:v>0.2734375</c:v>
                </c:pt>
                <c:pt idx="3">
                  <c:v>0.1875</c:v>
                </c:pt>
                <c:pt idx="4" formatCode="0.00%">
                  <c:v>8.9062500000000003E-2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21</xdr:row>
      <xdr:rowOff>0</xdr:rowOff>
    </xdr:from>
    <xdr:to>
      <xdr:col>16</xdr:col>
      <xdr:colOff>628952</xdr:colOff>
      <xdr:row>35</xdr:row>
      <xdr:rowOff>129570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SF%202018-2020/3_Programmes%20and%20Projects/3.1_Partnership%20Projects_PP/2019/Call%202019/English%20Version/Final%20version/CSF%20PP_Project%20Budget%20Template%20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Budget Example"/>
    </sheetNames>
    <sheetDataSet>
      <sheetData sheetId="0">
        <row r="30">
          <cell r="N30" t="str">
            <v>approved</v>
          </cell>
        </row>
        <row r="31">
          <cell r="N31" t="str">
            <v>denied</v>
          </cell>
        </row>
        <row r="32">
          <cell r="N32" t="str">
            <v>to be amended</v>
          </cell>
        </row>
      </sheetData>
      <sheetData sheetId="1">
        <row r="21">
          <cell r="A21" t="str">
            <v>BUDGET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opLeftCell="A25" zoomScaleNormal="100" workbookViewId="0">
      <selection activeCell="A56" sqref="A56:J56"/>
    </sheetView>
  </sheetViews>
  <sheetFormatPr baseColWidth="10" defaultColWidth="11.42578125" defaultRowHeight="15" x14ac:dyDescent="0.25"/>
  <cols>
    <col min="1" max="1" width="52.85546875" customWidth="1"/>
    <col min="4" max="4" width="16.7109375" customWidth="1"/>
    <col min="5" max="6" width="14" customWidth="1"/>
    <col min="7" max="7" width="17.28515625" customWidth="1"/>
    <col min="15" max="15" width="22.85546875" customWidth="1"/>
  </cols>
  <sheetData>
    <row r="1" spans="1:12" x14ac:dyDescent="0.25">
      <c r="A1" s="13" t="s">
        <v>92</v>
      </c>
    </row>
    <row r="2" spans="1:12" x14ac:dyDescent="0.25">
      <c r="A2" s="14" t="s">
        <v>28</v>
      </c>
    </row>
    <row r="4" spans="1:12" x14ac:dyDescent="0.25">
      <c r="A4" s="75" t="s">
        <v>3</v>
      </c>
      <c r="B4" s="76"/>
    </row>
    <row r="5" spans="1:12" x14ac:dyDescent="0.25">
      <c r="A5" s="16" t="s">
        <v>13</v>
      </c>
      <c r="B5" s="16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x14ac:dyDescent="0.25">
      <c r="A6" s="16" t="s">
        <v>4</v>
      </c>
      <c r="B6" s="16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45" x14ac:dyDescent="0.25">
      <c r="A7" s="81" t="s">
        <v>93</v>
      </c>
      <c r="B7" s="16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x14ac:dyDescent="0.25">
      <c r="A8" s="16" t="s">
        <v>14</v>
      </c>
      <c r="B8" s="16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x14ac:dyDescent="0.25">
      <c r="A10" s="7" t="s">
        <v>54</v>
      </c>
      <c r="B10" s="7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x14ac:dyDescent="0.25">
      <c r="A11" s="3" t="s">
        <v>16</v>
      </c>
      <c r="B11" s="17">
        <f>+B12+B13</f>
        <v>0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25">
      <c r="A12" s="3" t="s">
        <v>17</v>
      </c>
      <c r="B12" s="17">
        <v>0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x14ac:dyDescent="0.25">
      <c r="A13" s="3" t="s">
        <v>55</v>
      </c>
      <c r="B13" s="17">
        <v>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x14ac:dyDescent="0.25">
      <c r="A14" s="12"/>
      <c r="B14" s="18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ht="30" x14ac:dyDescent="0.25">
      <c r="A15" s="6" t="s">
        <v>56</v>
      </c>
      <c r="B15" s="34"/>
      <c r="C15" s="35"/>
      <c r="D15" s="13"/>
      <c r="E15" s="13"/>
      <c r="F15" s="13"/>
      <c r="G15" s="13"/>
      <c r="H15" s="13"/>
      <c r="I15" s="13"/>
      <c r="J15" s="13"/>
      <c r="K15" s="13"/>
      <c r="L15" s="13"/>
    </row>
    <row r="16" spans="1:12" x14ac:dyDescent="0.25">
      <c r="A16" s="5" t="s">
        <v>19</v>
      </c>
      <c r="B16" s="2"/>
    </row>
    <row r="17" spans="1:10" x14ac:dyDescent="0.25">
      <c r="A17" s="5" t="s">
        <v>5</v>
      </c>
      <c r="B17" s="19"/>
      <c r="C17" s="14"/>
      <c r="D17" s="14"/>
      <c r="E17" s="14"/>
      <c r="F17" s="14"/>
      <c r="G17" s="14"/>
      <c r="H17" s="14"/>
      <c r="I17" s="14"/>
      <c r="J17" s="14"/>
    </row>
    <row r="18" spans="1:10" x14ac:dyDescent="0.25">
      <c r="A18" s="8"/>
      <c r="B18" s="20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 s="21" t="s">
        <v>20</v>
      </c>
      <c r="B19" s="22"/>
      <c r="C19" s="22"/>
      <c r="D19" s="22"/>
      <c r="E19" s="22"/>
      <c r="F19" s="22"/>
      <c r="G19" s="22"/>
      <c r="H19" s="22"/>
    </row>
    <row r="20" spans="1:10" x14ac:dyDescent="0.25">
      <c r="A20" s="21" t="s">
        <v>21</v>
      </c>
      <c r="B20" s="22"/>
      <c r="C20" s="22"/>
      <c r="D20" s="22"/>
      <c r="E20" s="22"/>
      <c r="F20" s="22"/>
      <c r="G20" s="22"/>
      <c r="H20" s="22"/>
    </row>
    <row r="22" spans="1:10" ht="23.25" x14ac:dyDescent="0.35">
      <c r="A22" s="1" t="s">
        <v>1</v>
      </c>
    </row>
    <row r="24" spans="1:10" ht="45" x14ac:dyDescent="0.25">
      <c r="A24" s="7" t="s">
        <v>11</v>
      </c>
      <c r="B24" s="6" t="s">
        <v>57</v>
      </c>
      <c r="C24" s="6" t="s">
        <v>7</v>
      </c>
      <c r="D24" s="6" t="s">
        <v>9</v>
      </c>
      <c r="E24" s="6" t="s">
        <v>10</v>
      </c>
      <c r="F24" s="6" t="s">
        <v>74</v>
      </c>
      <c r="G24" s="6" t="s">
        <v>75</v>
      </c>
      <c r="H24" s="6" t="s">
        <v>8</v>
      </c>
    </row>
    <row r="25" spans="1:10" x14ac:dyDescent="0.25">
      <c r="A25" s="3"/>
      <c r="B25" s="3"/>
      <c r="C25" s="3"/>
      <c r="D25" s="3"/>
      <c r="E25" s="3"/>
      <c r="F25" s="39"/>
      <c r="G25" s="49"/>
      <c r="H25" s="3"/>
    </row>
    <row r="26" spans="1:10" x14ac:dyDescent="0.25">
      <c r="A26" s="10" t="s">
        <v>59</v>
      </c>
      <c r="B26" s="11"/>
      <c r="C26" s="11"/>
      <c r="D26" s="11"/>
      <c r="E26" s="11"/>
      <c r="F26" s="41"/>
      <c r="G26" s="40"/>
      <c r="H26" s="11"/>
    </row>
    <row r="27" spans="1:10" x14ac:dyDescent="0.25">
      <c r="A27" s="2" t="s">
        <v>22</v>
      </c>
      <c r="B27" s="2"/>
      <c r="C27" s="2"/>
      <c r="D27" s="2"/>
      <c r="E27" s="2">
        <f>+C27*D27</f>
        <v>0</v>
      </c>
      <c r="F27" s="42"/>
      <c r="G27" s="49"/>
      <c r="H27" s="2"/>
    </row>
    <row r="28" spans="1:10" x14ac:dyDescent="0.25">
      <c r="A28" s="2" t="s">
        <v>23</v>
      </c>
      <c r="B28" s="2"/>
      <c r="C28" s="2"/>
      <c r="D28" s="2"/>
      <c r="E28" s="2">
        <f>+C28*D28</f>
        <v>0</v>
      </c>
      <c r="F28" s="42"/>
      <c r="G28" s="49"/>
      <c r="H28" s="2"/>
    </row>
    <row r="29" spans="1:10" x14ac:dyDescent="0.25">
      <c r="A29" s="10" t="s">
        <v>26</v>
      </c>
      <c r="B29" s="11"/>
      <c r="C29" s="11"/>
      <c r="D29" s="11"/>
      <c r="E29" s="11">
        <f>+SUM(E27:E28)</f>
        <v>0</v>
      </c>
      <c r="F29" s="43" t="e">
        <f>+E29/E51</f>
        <v>#DIV/0!</v>
      </c>
      <c r="G29" s="49"/>
      <c r="H29" s="11"/>
    </row>
    <row r="30" spans="1:10" x14ac:dyDescent="0.25">
      <c r="A30" s="2"/>
      <c r="B30" s="2"/>
      <c r="C30" s="2"/>
      <c r="D30" s="2"/>
      <c r="E30" s="2"/>
      <c r="F30" s="42"/>
      <c r="G30" s="49"/>
      <c r="H30" s="2"/>
    </row>
    <row r="31" spans="1:10" x14ac:dyDescent="0.25">
      <c r="A31" s="10" t="s">
        <v>81</v>
      </c>
      <c r="B31" s="11"/>
      <c r="C31" s="11"/>
      <c r="D31" s="11"/>
      <c r="E31" s="11"/>
      <c r="F31" s="41"/>
      <c r="G31" s="49"/>
      <c r="H31" s="11"/>
    </row>
    <row r="32" spans="1:10" x14ac:dyDescent="0.25">
      <c r="A32" s="2" t="s">
        <v>24</v>
      </c>
      <c r="B32" s="2"/>
      <c r="C32" s="2"/>
      <c r="D32" s="2"/>
      <c r="E32" s="2">
        <f>+C32*D32</f>
        <v>0</v>
      </c>
      <c r="F32" s="42"/>
      <c r="G32" s="49"/>
      <c r="H32" s="2"/>
    </row>
    <row r="33" spans="1:15" x14ac:dyDescent="0.25">
      <c r="A33" s="2" t="s">
        <v>25</v>
      </c>
      <c r="B33" s="2"/>
      <c r="C33" s="2"/>
      <c r="D33" s="2"/>
      <c r="E33" s="2">
        <f>+C33*D33</f>
        <v>0</v>
      </c>
      <c r="F33" s="42"/>
      <c r="G33" s="49"/>
      <c r="H33" s="2"/>
    </row>
    <row r="34" spans="1:15" x14ac:dyDescent="0.25">
      <c r="A34" s="10" t="s">
        <v>27</v>
      </c>
      <c r="B34" s="11"/>
      <c r="C34" s="11"/>
      <c r="D34" s="11"/>
      <c r="E34" s="11">
        <f>+SUM(E32:E33)</f>
        <v>0</v>
      </c>
      <c r="F34" s="43" t="e">
        <f>+E34/E51</f>
        <v>#DIV/0!</v>
      </c>
      <c r="G34" s="49"/>
      <c r="H34" s="11"/>
    </row>
    <row r="35" spans="1:15" s="37" customFormat="1" x14ac:dyDescent="0.25">
      <c r="A35" s="5"/>
      <c r="B35" s="27"/>
      <c r="C35" s="27"/>
      <c r="D35" s="27"/>
      <c r="E35" s="27"/>
      <c r="F35" s="44"/>
      <c r="G35" s="49"/>
      <c r="H35" s="27"/>
    </row>
    <row r="36" spans="1:15" x14ac:dyDescent="0.25">
      <c r="A36" s="10" t="s">
        <v>45</v>
      </c>
      <c r="B36" s="11"/>
      <c r="C36" s="11"/>
      <c r="D36" s="11"/>
      <c r="E36" s="11"/>
      <c r="F36" s="45"/>
      <c r="G36" s="49"/>
      <c r="H36" s="11"/>
    </row>
    <row r="37" spans="1:15" x14ac:dyDescent="0.25">
      <c r="A37" s="2" t="s">
        <v>66</v>
      </c>
      <c r="B37" s="2"/>
      <c r="C37" s="2"/>
      <c r="D37" s="2"/>
      <c r="E37" s="2">
        <f>+C37*D37</f>
        <v>0</v>
      </c>
      <c r="F37" s="44"/>
      <c r="G37" s="49"/>
      <c r="H37" s="2"/>
      <c r="O37" t="s">
        <v>76</v>
      </c>
    </row>
    <row r="38" spans="1:15" x14ac:dyDescent="0.25">
      <c r="A38" s="2" t="s">
        <v>65</v>
      </c>
      <c r="B38" s="2"/>
      <c r="C38" s="2"/>
      <c r="D38" s="2"/>
      <c r="E38" s="2">
        <f>+C38*D38</f>
        <v>0</v>
      </c>
      <c r="F38" s="44"/>
      <c r="G38" s="49"/>
      <c r="H38" s="2"/>
      <c r="O38" s="47" t="s">
        <v>78</v>
      </c>
    </row>
    <row r="39" spans="1:15" x14ac:dyDescent="0.25">
      <c r="A39" s="10" t="s">
        <v>67</v>
      </c>
      <c r="B39" s="11"/>
      <c r="C39" s="11"/>
      <c r="D39" s="11"/>
      <c r="E39" s="11">
        <f>+SUM(E37:E38)</f>
        <v>0</v>
      </c>
      <c r="F39" s="43" t="e">
        <f>+E39/E51</f>
        <v>#DIV/0!</v>
      </c>
      <c r="G39" s="49"/>
      <c r="H39" s="11"/>
      <c r="O39" s="48" t="s">
        <v>77</v>
      </c>
    </row>
    <row r="40" spans="1:15" s="37" customFormat="1" x14ac:dyDescent="0.25">
      <c r="A40" s="5"/>
      <c r="B40" s="27"/>
      <c r="C40" s="27"/>
      <c r="D40" s="27"/>
      <c r="E40" s="27"/>
      <c r="F40" s="44"/>
      <c r="G40" s="49"/>
      <c r="H40" s="27"/>
      <c r="O40" s="62" t="s">
        <v>79</v>
      </c>
    </row>
    <row r="41" spans="1:15" x14ac:dyDescent="0.25">
      <c r="A41" s="10" t="s">
        <v>85</v>
      </c>
      <c r="B41" s="11"/>
      <c r="C41" s="11"/>
      <c r="D41" s="11"/>
      <c r="E41" s="11"/>
      <c r="F41" s="45"/>
      <c r="G41" s="49"/>
      <c r="H41" s="11"/>
    </row>
    <row r="42" spans="1:15" x14ac:dyDescent="0.25">
      <c r="A42" s="2" t="s">
        <v>68</v>
      </c>
      <c r="B42" s="2"/>
      <c r="C42" s="2"/>
      <c r="D42" s="2"/>
      <c r="E42" s="2">
        <f>+C42*D42</f>
        <v>0</v>
      </c>
      <c r="F42" s="44"/>
      <c r="G42" s="49"/>
      <c r="H42" s="2"/>
    </row>
    <row r="43" spans="1:15" x14ac:dyDescent="0.25">
      <c r="A43" s="2" t="s">
        <v>69</v>
      </c>
      <c r="B43" s="2"/>
      <c r="C43" s="2"/>
      <c r="D43" s="2"/>
      <c r="E43" s="2">
        <f>+C43*D43</f>
        <v>0</v>
      </c>
      <c r="F43" s="44"/>
      <c r="G43" s="49"/>
      <c r="H43" s="2"/>
    </row>
    <row r="44" spans="1:15" x14ac:dyDescent="0.25">
      <c r="A44" s="10" t="s">
        <v>70</v>
      </c>
      <c r="B44" s="11"/>
      <c r="C44" s="11"/>
      <c r="D44" s="11"/>
      <c r="E44" s="11">
        <f>+SUM(E42:E43)</f>
        <v>0</v>
      </c>
      <c r="F44" s="43" t="e">
        <f>+E44/E51</f>
        <v>#DIV/0!</v>
      </c>
      <c r="G44" s="49"/>
      <c r="H44" s="11"/>
    </row>
    <row r="45" spans="1:15" s="37" customFormat="1" x14ac:dyDescent="0.25">
      <c r="A45" s="5"/>
      <c r="B45" s="27"/>
      <c r="C45" s="27"/>
      <c r="D45" s="27"/>
      <c r="E45" s="27"/>
      <c r="F45" s="44"/>
      <c r="G45" s="49"/>
      <c r="H45" s="27"/>
    </row>
    <row r="46" spans="1:15" x14ac:dyDescent="0.25">
      <c r="A46" s="10" t="s">
        <v>49</v>
      </c>
      <c r="B46" s="11"/>
      <c r="C46" s="11"/>
      <c r="D46" s="11"/>
      <c r="E46" s="11"/>
      <c r="F46" s="45"/>
      <c r="G46" s="49"/>
      <c r="H46" s="11"/>
    </row>
    <row r="47" spans="1:15" x14ac:dyDescent="0.25">
      <c r="A47" s="2" t="s">
        <v>71</v>
      </c>
      <c r="B47" s="2"/>
      <c r="C47" s="2"/>
      <c r="D47" s="2"/>
      <c r="E47" s="2">
        <f>+C47*D47</f>
        <v>0</v>
      </c>
      <c r="F47" s="44"/>
      <c r="G47" s="49"/>
      <c r="H47" s="2"/>
    </row>
    <row r="48" spans="1:15" x14ac:dyDescent="0.25">
      <c r="A48" s="2" t="s">
        <v>72</v>
      </c>
      <c r="B48" s="2"/>
      <c r="C48" s="2"/>
      <c r="D48" s="2"/>
      <c r="E48" s="2">
        <f>+C48*D48</f>
        <v>0</v>
      </c>
      <c r="F48" s="44"/>
      <c r="G48" s="49"/>
      <c r="H48" s="2"/>
    </row>
    <row r="49" spans="1:16" x14ac:dyDescent="0.25">
      <c r="A49" s="10" t="s">
        <v>73</v>
      </c>
      <c r="B49" s="11"/>
      <c r="C49" s="11"/>
      <c r="D49" s="11"/>
      <c r="E49" s="11">
        <f>+SUM(E47:E48)</f>
        <v>0</v>
      </c>
      <c r="F49" s="43" t="e">
        <f>+E49/E51</f>
        <v>#DIV/0!</v>
      </c>
      <c r="G49" s="49"/>
      <c r="H49" s="11"/>
    </row>
    <row r="50" spans="1:16" x14ac:dyDescent="0.25">
      <c r="A50" s="2"/>
      <c r="B50" s="2"/>
      <c r="C50" s="2"/>
      <c r="D50" s="2"/>
      <c r="E50" s="2"/>
      <c r="F50" s="42"/>
      <c r="G50" s="49"/>
      <c r="H50" s="2"/>
    </row>
    <row r="51" spans="1:16" x14ac:dyDescent="0.25">
      <c r="A51" s="7" t="s">
        <v>2</v>
      </c>
      <c r="B51" s="9"/>
      <c r="C51" s="9"/>
      <c r="D51" s="9"/>
      <c r="E51" s="9">
        <f>+E29+E34</f>
        <v>0</v>
      </c>
      <c r="F51" s="46" t="e">
        <f>F34+F29+F39+F44+F49</f>
        <v>#DIV/0!</v>
      </c>
      <c r="G51" s="38"/>
      <c r="H51" s="9"/>
    </row>
    <row r="52" spans="1:16" ht="10.5" customHeight="1" x14ac:dyDescent="0.25">
      <c r="A52" s="36"/>
    </row>
    <row r="53" spans="1:16" ht="18.75" customHeight="1" x14ac:dyDescent="0.25">
      <c r="A53" s="77" t="s">
        <v>86</v>
      </c>
      <c r="B53" s="77"/>
      <c r="C53" s="77"/>
      <c r="D53" s="77"/>
      <c r="E53" s="77"/>
      <c r="F53" s="77"/>
      <c r="G53" s="77"/>
      <c r="H53" s="77"/>
      <c r="I53" s="77"/>
      <c r="J53" s="77"/>
      <c r="O53" s="37"/>
      <c r="P53" s="37"/>
    </row>
    <row r="54" spans="1:16" x14ac:dyDescent="0.25">
      <c r="A54" s="77"/>
      <c r="B54" s="77"/>
      <c r="C54" s="77"/>
      <c r="D54" s="77"/>
      <c r="E54" s="77"/>
      <c r="F54" s="77"/>
      <c r="G54" s="77"/>
      <c r="H54" s="77"/>
      <c r="I54" s="77"/>
      <c r="J54" s="77"/>
      <c r="O54" s="37" t="s">
        <v>80</v>
      </c>
      <c r="P54" s="37"/>
    </row>
    <row r="55" spans="1:16" x14ac:dyDescent="0.25">
      <c r="A55" s="77"/>
      <c r="B55" s="77"/>
      <c r="C55" s="77"/>
      <c r="D55" s="77"/>
      <c r="E55" s="77"/>
      <c r="F55" s="77"/>
      <c r="G55" s="77"/>
      <c r="H55" s="77"/>
      <c r="I55" s="77"/>
      <c r="J55" s="77"/>
      <c r="O55" s="37" t="s">
        <v>59</v>
      </c>
      <c r="P55" s="37"/>
    </row>
    <row r="56" spans="1:16" ht="38.25" customHeight="1" x14ac:dyDescent="0.25">
      <c r="A56" s="78" t="s">
        <v>94</v>
      </c>
      <c r="B56" s="78"/>
      <c r="C56" s="78"/>
      <c r="D56" s="78"/>
      <c r="E56" s="78"/>
      <c r="F56" s="78"/>
      <c r="G56" s="78"/>
      <c r="H56" s="78"/>
      <c r="I56" s="78"/>
      <c r="J56" s="78"/>
      <c r="O56" s="37" t="s">
        <v>81</v>
      </c>
      <c r="P56" s="37"/>
    </row>
    <row r="57" spans="1:16" ht="39.75" customHeight="1" x14ac:dyDescent="0.25">
      <c r="A57" s="80" t="s">
        <v>87</v>
      </c>
      <c r="B57" s="80"/>
      <c r="C57" s="80"/>
      <c r="D57" s="80"/>
      <c r="E57" s="80"/>
      <c r="F57" s="80"/>
      <c r="G57" s="80"/>
      <c r="H57" s="80"/>
      <c r="I57" s="80"/>
      <c r="J57" s="80"/>
      <c r="O57" s="37" t="s">
        <v>45</v>
      </c>
      <c r="P57" s="37"/>
    </row>
    <row r="58" spans="1:16" ht="30" x14ac:dyDescent="0.25">
      <c r="A58" s="79" t="s">
        <v>58</v>
      </c>
      <c r="B58" s="79"/>
      <c r="C58" s="79"/>
      <c r="D58" s="79"/>
      <c r="E58" s="79"/>
      <c r="F58" s="79"/>
      <c r="G58" s="79"/>
      <c r="H58" s="79"/>
      <c r="I58" s="79"/>
      <c r="J58" s="79"/>
      <c r="O58" s="63" t="s">
        <v>85</v>
      </c>
      <c r="P58" s="37"/>
    </row>
    <row r="59" spans="1:16" ht="38.25" customHeight="1" x14ac:dyDescent="0.25">
      <c r="O59" s="63" t="s">
        <v>49</v>
      </c>
      <c r="P59" s="37"/>
    </row>
    <row r="60" spans="1:16" x14ac:dyDescent="0.25">
      <c r="O60" s="37"/>
      <c r="P60" s="37"/>
    </row>
    <row r="61" spans="1:16" x14ac:dyDescent="0.25">
      <c r="O61" s="37"/>
      <c r="P61" s="37"/>
    </row>
    <row r="62" spans="1:16" x14ac:dyDescent="0.25">
      <c r="O62" s="37"/>
      <c r="P62" s="37"/>
    </row>
    <row r="63" spans="1:16" x14ac:dyDescent="0.25">
      <c r="O63" s="37"/>
      <c r="P63" s="37"/>
    </row>
  </sheetData>
  <mergeCells count="5">
    <mergeCell ref="A4:B4"/>
    <mergeCell ref="A53:J55"/>
    <mergeCell ref="A56:J56"/>
    <mergeCell ref="A58:J58"/>
    <mergeCell ref="A57:J57"/>
  </mergeCells>
  <conditionalFormatting sqref="G25:G50">
    <cfRule type="cellIs" dxfId="50" priority="4" operator="equal">
      <formula>$N$33</formula>
    </cfRule>
    <cfRule type="cellIs" dxfId="49" priority="5" operator="equal">
      <formula>"approved"</formula>
    </cfRule>
    <cfRule type="cellIs" dxfId="48" priority="6" operator="equal">
      <formula>"denied"</formula>
    </cfRule>
  </conditionalFormatting>
  <conditionalFormatting sqref="G25:G50">
    <cfRule type="cellIs" dxfId="47" priority="1" operator="equal">
      <formula>$O$40</formula>
    </cfRule>
    <cfRule type="cellIs" dxfId="46" priority="2" operator="equal">
      <formula>$O$39</formula>
    </cfRule>
    <cfRule type="cellIs" dxfId="45" priority="3" operator="equal">
      <formula>$O$38</formula>
    </cfRule>
  </conditionalFormatting>
  <dataValidations count="2">
    <dataValidation type="list" allowBlank="1" showInputMessage="1" showErrorMessage="1" sqref="G42:G44 G47:G49 G36:G39 G32:G34 G27:G29">
      <formula1>$O$38:$O$40</formula1>
    </dataValidation>
    <dataValidation type="list" allowBlank="1" showInputMessage="1" showErrorMessage="1" sqref="A26 A46 A41 A36 A31">
      <formula1>$O$55:$O$59</formula1>
    </dataValidation>
  </dataValidations>
  <pageMargins left="0.7" right="0.7" top="0.78740157499999996" bottom="0.78740157499999996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2"/>
  <sheetViews>
    <sheetView tabSelected="1" topLeftCell="A4" zoomScaleNormal="100" workbookViewId="0">
      <selection activeCell="B15" sqref="B15"/>
    </sheetView>
  </sheetViews>
  <sheetFormatPr baseColWidth="10" defaultColWidth="11.42578125" defaultRowHeight="15" x14ac:dyDescent="0.25"/>
  <cols>
    <col min="1" max="1" width="42.42578125" customWidth="1"/>
    <col min="2" max="2" width="28.85546875" customWidth="1"/>
    <col min="5" max="5" width="12.85546875" bestFit="1" customWidth="1"/>
    <col min="6" max="6" width="12" customWidth="1"/>
    <col min="7" max="7" width="16.7109375" customWidth="1"/>
    <col min="8" max="8" width="22.28515625" customWidth="1"/>
  </cols>
  <sheetData>
    <row r="3" spans="1:13" x14ac:dyDescent="0.25">
      <c r="A3" s="75" t="s">
        <v>3</v>
      </c>
      <c r="B3" s="76"/>
    </row>
    <row r="4" spans="1:13" x14ac:dyDescent="0.25">
      <c r="A4" s="16" t="s">
        <v>13</v>
      </c>
      <c r="B4" s="33" t="s">
        <v>0</v>
      </c>
      <c r="C4" s="15"/>
      <c r="D4" s="15"/>
      <c r="E4" s="15"/>
      <c r="F4" s="15"/>
      <c r="G4" s="15"/>
      <c r="H4" s="15"/>
    </row>
    <row r="5" spans="1:13" ht="45" x14ac:dyDescent="0.25">
      <c r="A5" s="16" t="s">
        <v>4</v>
      </c>
      <c r="B5" s="4" t="s">
        <v>29</v>
      </c>
      <c r="C5" s="15"/>
      <c r="D5" s="15"/>
      <c r="E5" s="15"/>
      <c r="F5" s="15"/>
      <c r="G5" s="15"/>
      <c r="H5" s="15"/>
    </row>
    <row r="6" spans="1:13" x14ac:dyDescent="0.25">
      <c r="A6" s="16" t="s">
        <v>14</v>
      </c>
      <c r="B6" s="50" t="s">
        <v>95</v>
      </c>
      <c r="C6" s="15"/>
      <c r="D6" s="15"/>
      <c r="E6" s="15"/>
      <c r="F6" s="15"/>
      <c r="G6" s="15"/>
      <c r="H6" s="15"/>
    </row>
    <row r="7" spans="1:13" x14ac:dyDescent="0.25">
      <c r="A7" s="13"/>
      <c r="B7" s="13"/>
      <c r="C7" s="13"/>
      <c r="D7" s="13"/>
      <c r="E7" s="13"/>
      <c r="F7" s="13"/>
      <c r="G7" s="13"/>
      <c r="H7" s="13"/>
    </row>
    <row r="8" spans="1:13" x14ac:dyDescent="0.25">
      <c r="A8" s="7" t="s">
        <v>15</v>
      </c>
      <c r="B8" s="7"/>
      <c r="C8" s="13"/>
      <c r="D8" s="13"/>
      <c r="E8" s="13"/>
      <c r="F8" s="13"/>
      <c r="G8" s="13"/>
      <c r="H8" s="13"/>
    </row>
    <row r="9" spans="1:13" x14ac:dyDescent="0.25">
      <c r="A9" s="3" t="s">
        <v>16</v>
      </c>
      <c r="B9" s="17">
        <f>+B10+B11</f>
        <v>6400</v>
      </c>
      <c r="C9" s="13"/>
      <c r="D9" s="13"/>
      <c r="E9" s="13"/>
      <c r="F9" s="13"/>
      <c r="G9" s="13"/>
      <c r="H9" s="13"/>
    </row>
    <row r="10" spans="1:13" x14ac:dyDescent="0.25">
      <c r="A10" s="3" t="s">
        <v>17</v>
      </c>
      <c r="B10" s="32">
        <f>+E25+E30+E31+E32+E36+E37+E38+E42+E43+E48+E49</f>
        <v>5930</v>
      </c>
      <c r="C10" s="13"/>
      <c r="D10" s="13"/>
      <c r="E10" s="13"/>
      <c r="F10" s="13"/>
      <c r="G10" s="13"/>
      <c r="H10" s="13"/>
      <c r="M10" s="17"/>
    </row>
    <row r="11" spans="1:13" x14ac:dyDescent="0.25">
      <c r="A11" s="3" t="s">
        <v>30</v>
      </c>
      <c r="B11" s="32">
        <f>+E26+E47</f>
        <v>470</v>
      </c>
      <c r="C11" s="13"/>
      <c r="D11" s="13"/>
      <c r="E11" s="13"/>
      <c r="F11" s="13"/>
      <c r="G11" s="13"/>
      <c r="H11" s="13"/>
      <c r="M11" s="32"/>
    </row>
    <row r="12" spans="1:13" x14ac:dyDescent="0.25">
      <c r="A12" s="12"/>
      <c r="B12" s="18"/>
      <c r="C12" s="13"/>
      <c r="D12" s="13"/>
      <c r="E12" s="13"/>
      <c r="F12" s="13"/>
      <c r="G12" s="13"/>
      <c r="H12" s="13"/>
      <c r="M12" s="32"/>
    </row>
    <row r="13" spans="1:13" x14ac:dyDescent="0.25">
      <c r="A13" s="7" t="s">
        <v>18</v>
      </c>
      <c r="B13" s="31"/>
      <c r="C13" s="13"/>
      <c r="D13" s="13"/>
      <c r="E13" s="13"/>
      <c r="F13" s="13"/>
      <c r="G13" s="13"/>
      <c r="H13" s="13"/>
    </row>
    <row r="14" spans="1:13" x14ac:dyDescent="0.25">
      <c r="A14" s="5" t="s">
        <v>19</v>
      </c>
      <c r="B14" s="27" t="s">
        <v>96</v>
      </c>
    </row>
    <row r="15" spans="1:13" x14ac:dyDescent="0.25">
      <c r="A15" s="5" t="s">
        <v>5</v>
      </c>
      <c r="B15" s="65" t="s">
        <v>97</v>
      </c>
      <c r="C15" s="14"/>
      <c r="D15" s="14"/>
      <c r="E15" s="14"/>
      <c r="F15" s="14"/>
      <c r="G15" s="14"/>
      <c r="H15" s="14"/>
    </row>
    <row r="16" spans="1:13" x14ac:dyDescent="0.25">
      <c r="A16" s="8"/>
      <c r="B16" s="20"/>
      <c r="C16" s="14"/>
      <c r="D16" s="14"/>
      <c r="E16" s="14"/>
      <c r="F16" s="14"/>
      <c r="G16" s="14"/>
      <c r="H16" s="14"/>
    </row>
    <row r="17" spans="1:8" x14ac:dyDescent="0.25">
      <c r="A17" s="21" t="s">
        <v>20</v>
      </c>
      <c r="B17" s="22"/>
      <c r="C17" s="22"/>
      <c r="D17" s="22"/>
      <c r="E17" s="22"/>
      <c r="F17" s="22"/>
      <c r="G17" s="22"/>
      <c r="H17" s="22"/>
    </row>
    <row r="18" spans="1:8" x14ac:dyDescent="0.25">
      <c r="A18" s="21" t="s">
        <v>21</v>
      </c>
      <c r="B18" s="22"/>
      <c r="C18" s="22"/>
      <c r="D18" s="22"/>
      <c r="E18" s="22"/>
      <c r="F18" s="22"/>
      <c r="G18" s="22"/>
      <c r="H18" s="22"/>
    </row>
    <row r="20" spans="1:8" ht="23.25" x14ac:dyDescent="0.35">
      <c r="A20" s="1" t="s">
        <v>1</v>
      </c>
    </row>
    <row r="22" spans="1:8" ht="45" x14ac:dyDescent="0.25">
      <c r="A22" s="61" t="s">
        <v>11</v>
      </c>
      <c r="B22" s="61" t="s">
        <v>6</v>
      </c>
      <c r="C22" s="61" t="s">
        <v>7</v>
      </c>
      <c r="D22" s="61" t="s">
        <v>12</v>
      </c>
      <c r="E22" s="61" t="s">
        <v>10</v>
      </c>
      <c r="F22" s="60" t="s">
        <v>74</v>
      </c>
      <c r="G22" s="60" t="s">
        <v>75</v>
      </c>
      <c r="H22" s="61" t="s">
        <v>8</v>
      </c>
    </row>
    <row r="23" spans="1:8" x14ac:dyDescent="0.25">
      <c r="A23" s="3"/>
      <c r="B23" s="3"/>
      <c r="C23" s="40"/>
      <c r="D23" s="40"/>
      <c r="E23" s="51"/>
      <c r="F23" s="39"/>
      <c r="G23" s="39"/>
      <c r="H23" s="3"/>
    </row>
    <row r="24" spans="1:8" x14ac:dyDescent="0.25">
      <c r="A24" s="10" t="s">
        <v>59</v>
      </c>
      <c r="B24" s="11"/>
      <c r="C24" s="52"/>
      <c r="D24" s="52"/>
      <c r="E24" s="53"/>
      <c r="F24" s="41"/>
      <c r="G24" s="41"/>
      <c r="H24" s="11"/>
    </row>
    <row r="25" spans="1:8" x14ac:dyDescent="0.25">
      <c r="A25" s="2" t="s">
        <v>88</v>
      </c>
      <c r="B25" s="2" t="s">
        <v>31</v>
      </c>
      <c r="C25" s="2">
        <v>3</v>
      </c>
      <c r="D25" s="30">
        <v>300</v>
      </c>
      <c r="E25" s="30">
        <f>+C25*D25</f>
        <v>900</v>
      </c>
      <c r="F25" s="66">
        <f>E25/E52</f>
        <v>0.140625</v>
      </c>
      <c r="G25" s="64" t="s">
        <v>78</v>
      </c>
      <c r="H25" s="2" t="s">
        <v>39</v>
      </c>
    </row>
    <row r="26" spans="1:8" x14ac:dyDescent="0.25">
      <c r="A26" s="2" t="s">
        <v>89</v>
      </c>
      <c r="B26" s="2" t="s">
        <v>31</v>
      </c>
      <c r="C26" s="2">
        <v>2</v>
      </c>
      <c r="D26" s="30">
        <v>75</v>
      </c>
      <c r="E26" s="30">
        <f>+C26*D26</f>
        <v>150</v>
      </c>
      <c r="F26" s="66">
        <f>E26/E52</f>
        <v>2.34375E-2</v>
      </c>
      <c r="G26" s="64" t="s">
        <v>79</v>
      </c>
      <c r="H26" s="2" t="s">
        <v>39</v>
      </c>
    </row>
    <row r="27" spans="1:8" x14ac:dyDescent="0.25">
      <c r="A27" s="10" t="s">
        <v>61</v>
      </c>
      <c r="B27" s="11"/>
      <c r="C27" s="11"/>
      <c r="D27" s="67"/>
      <c r="E27" s="68">
        <f>+SUM(E25:E26)</f>
        <v>1050</v>
      </c>
      <c r="F27" s="69">
        <f>+SUM(F25:F26)</f>
        <v>0.1640625</v>
      </c>
      <c r="G27" s="49" t="s">
        <v>79</v>
      </c>
      <c r="H27" s="11"/>
    </row>
    <row r="28" spans="1:8" x14ac:dyDescent="0.25">
      <c r="A28" s="2"/>
      <c r="B28" s="2"/>
      <c r="C28" s="2"/>
      <c r="D28" s="30"/>
      <c r="E28" s="30"/>
      <c r="F28" s="66"/>
      <c r="G28" s="42"/>
      <c r="H28" s="2"/>
    </row>
    <row r="29" spans="1:8" x14ac:dyDescent="0.25">
      <c r="A29" s="10" t="s">
        <v>84</v>
      </c>
      <c r="B29" s="11"/>
      <c r="C29" s="11"/>
      <c r="D29" s="67"/>
      <c r="E29" s="67"/>
      <c r="F29" s="70"/>
      <c r="G29" s="41"/>
      <c r="H29" s="11"/>
    </row>
    <row r="30" spans="1:8" x14ac:dyDescent="0.25">
      <c r="A30" s="2" t="s">
        <v>40</v>
      </c>
      <c r="B30" s="2" t="s">
        <v>32</v>
      </c>
      <c r="C30" s="2">
        <v>6</v>
      </c>
      <c r="D30" s="30">
        <v>270</v>
      </c>
      <c r="E30" s="30">
        <f>+C30*D30</f>
        <v>1620</v>
      </c>
      <c r="F30" s="66">
        <f>E30/E52</f>
        <v>0.25312499999999999</v>
      </c>
      <c r="G30" s="64" t="s">
        <v>78</v>
      </c>
      <c r="H30" s="2"/>
    </row>
    <row r="31" spans="1:8" x14ac:dyDescent="0.25">
      <c r="A31" s="2" t="s">
        <v>41</v>
      </c>
      <c r="B31" s="2" t="s">
        <v>33</v>
      </c>
      <c r="C31" s="2">
        <v>3</v>
      </c>
      <c r="D31" s="30">
        <v>30</v>
      </c>
      <c r="E31" s="30">
        <f>+C31*D31</f>
        <v>90</v>
      </c>
      <c r="F31" s="66">
        <f>E31/E52</f>
        <v>1.40625E-2</v>
      </c>
      <c r="G31" s="64" t="s">
        <v>78</v>
      </c>
      <c r="H31" s="2"/>
    </row>
    <row r="32" spans="1:8" x14ac:dyDescent="0.25">
      <c r="A32" s="2" t="s">
        <v>42</v>
      </c>
      <c r="B32" s="2" t="s">
        <v>33</v>
      </c>
      <c r="C32" s="2">
        <v>3</v>
      </c>
      <c r="D32" s="30">
        <v>40</v>
      </c>
      <c r="E32" s="30">
        <f>+C32*D32</f>
        <v>120</v>
      </c>
      <c r="F32" s="66">
        <f>E32/E52</f>
        <v>1.8749999999999999E-2</v>
      </c>
      <c r="G32" s="64" t="s">
        <v>78</v>
      </c>
      <c r="H32" s="2"/>
    </row>
    <row r="33" spans="1:8" x14ac:dyDescent="0.25">
      <c r="A33" s="10" t="s">
        <v>83</v>
      </c>
      <c r="B33" s="11"/>
      <c r="C33" s="11"/>
      <c r="D33" s="67"/>
      <c r="E33" s="68">
        <f>+SUM(E30:E32)</f>
        <v>1830</v>
      </c>
      <c r="F33" s="69">
        <f>+SUM(F30:F32)</f>
        <v>0.28593749999999996</v>
      </c>
      <c r="G33" s="49" t="s">
        <v>78</v>
      </c>
      <c r="H33" s="11"/>
    </row>
    <row r="34" spans="1:8" x14ac:dyDescent="0.25">
      <c r="A34" s="23"/>
      <c r="B34" s="24"/>
      <c r="C34" s="24"/>
      <c r="D34" s="71"/>
      <c r="E34" s="71"/>
      <c r="F34" s="71"/>
      <c r="G34" s="56"/>
      <c r="H34" s="24"/>
    </row>
    <row r="35" spans="1:8" x14ac:dyDescent="0.25">
      <c r="A35" s="10" t="s">
        <v>45</v>
      </c>
      <c r="B35" s="11"/>
      <c r="C35" s="11"/>
      <c r="D35" s="67"/>
      <c r="E35" s="67"/>
      <c r="F35" s="67"/>
      <c r="G35" s="53"/>
      <c r="H35" s="11"/>
    </row>
    <row r="36" spans="1:8" x14ac:dyDescent="0.25">
      <c r="A36" s="25" t="s">
        <v>60</v>
      </c>
      <c r="B36" s="24" t="s">
        <v>34</v>
      </c>
      <c r="C36" s="24">
        <v>30</v>
      </c>
      <c r="D36" s="71">
        <v>50</v>
      </c>
      <c r="E36" s="71">
        <f>+C36*D36</f>
        <v>1500</v>
      </c>
      <c r="F36" s="66">
        <f>E36/E52</f>
        <v>0.234375</v>
      </c>
      <c r="G36" s="64" t="s">
        <v>79</v>
      </c>
      <c r="H36" s="24" t="s">
        <v>90</v>
      </c>
    </row>
    <row r="37" spans="1:8" ht="30" x14ac:dyDescent="0.25">
      <c r="A37" s="26" t="s">
        <v>43</v>
      </c>
      <c r="B37" s="24" t="s">
        <v>35</v>
      </c>
      <c r="C37" s="24">
        <v>1</v>
      </c>
      <c r="D37" s="71">
        <v>200</v>
      </c>
      <c r="E37" s="71">
        <f>+C37*D37</f>
        <v>200</v>
      </c>
      <c r="F37" s="66">
        <f>E37/E52</f>
        <v>3.125E-2</v>
      </c>
      <c r="G37" s="64" t="s">
        <v>77</v>
      </c>
      <c r="H37" s="24"/>
    </row>
    <row r="38" spans="1:8" x14ac:dyDescent="0.25">
      <c r="A38" s="26" t="s">
        <v>44</v>
      </c>
      <c r="B38" s="24" t="s">
        <v>36</v>
      </c>
      <c r="C38" s="24">
        <v>1</v>
      </c>
      <c r="D38" s="71">
        <v>50</v>
      </c>
      <c r="E38" s="71">
        <f>+C38*D38</f>
        <v>50</v>
      </c>
      <c r="F38" s="66">
        <f>E38/E52</f>
        <v>7.8125E-3</v>
      </c>
      <c r="G38" s="64" t="s">
        <v>77</v>
      </c>
      <c r="H38" s="24"/>
    </row>
    <row r="39" spans="1:8" x14ac:dyDescent="0.25">
      <c r="A39" s="10" t="s">
        <v>62</v>
      </c>
      <c r="B39" s="11"/>
      <c r="C39" s="11"/>
      <c r="D39" s="67"/>
      <c r="E39" s="68">
        <f>+SUM(E36:E38)</f>
        <v>1750</v>
      </c>
      <c r="F39" s="69">
        <f>+SUM(F36:F38)</f>
        <v>0.2734375</v>
      </c>
      <c r="G39" s="49" t="s">
        <v>79</v>
      </c>
      <c r="H39" s="11"/>
    </row>
    <row r="40" spans="1:8" x14ac:dyDescent="0.25">
      <c r="A40" s="23"/>
      <c r="B40" s="24"/>
      <c r="C40" s="24"/>
      <c r="D40" s="71"/>
      <c r="E40" s="71"/>
      <c r="F40" s="66"/>
      <c r="G40" s="42"/>
      <c r="H40" s="24"/>
    </row>
    <row r="41" spans="1:8" x14ac:dyDescent="0.25">
      <c r="A41" s="10" t="s">
        <v>46</v>
      </c>
      <c r="B41" s="11"/>
      <c r="C41" s="11"/>
      <c r="D41" s="67"/>
      <c r="E41" s="67"/>
      <c r="F41" s="67"/>
      <c r="G41" s="53"/>
      <c r="H41" s="11"/>
    </row>
    <row r="42" spans="1:8" x14ac:dyDescent="0.25">
      <c r="A42" s="25" t="s">
        <v>47</v>
      </c>
      <c r="B42" s="24" t="s">
        <v>37</v>
      </c>
      <c r="C42" s="24">
        <v>3</v>
      </c>
      <c r="D42" s="71">
        <v>200</v>
      </c>
      <c r="E42" s="71">
        <f>+C42*D42</f>
        <v>600</v>
      </c>
      <c r="F42" s="66">
        <f>E42/E52</f>
        <v>9.375E-2</v>
      </c>
      <c r="G42" s="64" t="s">
        <v>78</v>
      </c>
      <c r="H42" s="24" t="s">
        <v>91</v>
      </c>
    </row>
    <row r="43" spans="1:8" x14ac:dyDescent="0.25">
      <c r="A43" s="25" t="s">
        <v>48</v>
      </c>
      <c r="B43" s="24" t="s">
        <v>37</v>
      </c>
      <c r="C43" s="24">
        <v>3</v>
      </c>
      <c r="D43" s="71">
        <v>200</v>
      </c>
      <c r="E43" s="71">
        <f>+C43*D43</f>
        <v>600</v>
      </c>
      <c r="F43" s="66">
        <f>E43/E52</f>
        <v>9.375E-2</v>
      </c>
      <c r="G43" s="64" t="s">
        <v>78</v>
      </c>
      <c r="H43" s="24"/>
    </row>
    <row r="44" spans="1:8" x14ac:dyDescent="0.25">
      <c r="A44" s="10" t="s">
        <v>63</v>
      </c>
      <c r="B44" s="11"/>
      <c r="C44" s="11"/>
      <c r="D44" s="67"/>
      <c r="E44" s="68">
        <f>+SUM(E42:E43)</f>
        <v>1200</v>
      </c>
      <c r="F44" s="72">
        <f>F42+F43</f>
        <v>0.1875</v>
      </c>
      <c r="G44" s="49" t="s">
        <v>78</v>
      </c>
      <c r="H44" s="11"/>
    </row>
    <row r="45" spans="1:8" x14ac:dyDescent="0.25">
      <c r="A45" s="5"/>
      <c r="B45" s="27"/>
      <c r="C45" s="27"/>
      <c r="D45" s="73"/>
      <c r="E45" s="73"/>
      <c r="F45" s="66"/>
      <c r="G45" s="42"/>
      <c r="H45" s="27"/>
    </row>
    <row r="46" spans="1:8" x14ac:dyDescent="0.25">
      <c r="A46" s="10" t="s">
        <v>49</v>
      </c>
      <c r="B46" s="11"/>
      <c r="C46" s="11"/>
      <c r="D46" s="67"/>
      <c r="E46" s="67"/>
      <c r="F46" s="67"/>
      <c r="G46" s="53"/>
      <c r="H46" s="11"/>
    </row>
    <row r="47" spans="1:8" ht="30" x14ac:dyDescent="0.25">
      <c r="A47" s="29" t="s">
        <v>50</v>
      </c>
      <c r="B47" s="27" t="s">
        <v>31</v>
      </c>
      <c r="C47" s="27">
        <v>4</v>
      </c>
      <c r="D47" s="73">
        <v>80</v>
      </c>
      <c r="E47" s="73">
        <f>+C47*D47</f>
        <v>320</v>
      </c>
      <c r="F47" s="66">
        <f>E47/E52</f>
        <v>0.05</v>
      </c>
      <c r="G47" s="64" t="s">
        <v>78</v>
      </c>
      <c r="H47" s="28" t="s">
        <v>82</v>
      </c>
    </row>
    <row r="48" spans="1:8" ht="90" x14ac:dyDescent="0.25">
      <c r="A48" s="29" t="s">
        <v>52</v>
      </c>
      <c r="B48" s="27" t="s">
        <v>31</v>
      </c>
      <c r="C48" s="27">
        <v>4</v>
      </c>
      <c r="D48" s="73">
        <v>50</v>
      </c>
      <c r="E48" s="73">
        <f>+C48*D48</f>
        <v>200</v>
      </c>
      <c r="F48" s="66">
        <f>E48/E52</f>
        <v>3.125E-2</v>
      </c>
      <c r="G48" s="64" t="s">
        <v>78</v>
      </c>
      <c r="H48" s="28" t="s">
        <v>53</v>
      </c>
    </row>
    <row r="49" spans="1:8" x14ac:dyDescent="0.25">
      <c r="A49" s="29" t="s">
        <v>51</v>
      </c>
      <c r="B49" s="27" t="s">
        <v>38</v>
      </c>
      <c r="C49" s="27">
        <v>5</v>
      </c>
      <c r="D49" s="73">
        <v>10</v>
      </c>
      <c r="E49" s="73">
        <f>+C49*D49</f>
        <v>50</v>
      </c>
      <c r="F49" s="66">
        <f>E49/E52</f>
        <v>7.8125E-3</v>
      </c>
      <c r="G49" s="64" t="s">
        <v>78</v>
      </c>
      <c r="H49" s="27"/>
    </row>
    <row r="50" spans="1:8" x14ac:dyDescent="0.25">
      <c r="A50" s="10" t="s">
        <v>64</v>
      </c>
      <c r="B50" s="10"/>
      <c r="C50" s="10"/>
      <c r="D50" s="68"/>
      <c r="E50" s="68">
        <f>+SUM(E47:E49)</f>
        <v>570</v>
      </c>
      <c r="F50" s="74">
        <f>+SUM(F47:F49)</f>
        <v>8.9062500000000003E-2</v>
      </c>
      <c r="G50" s="49" t="s">
        <v>78</v>
      </c>
      <c r="H50" s="10"/>
    </row>
    <row r="51" spans="1:8" x14ac:dyDescent="0.25">
      <c r="A51" s="2"/>
      <c r="B51" s="2"/>
      <c r="C51" s="54"/>
      <c r="D51" s="55"/>
      <c r="E51" s="55"/>
      <c r="F51" s="42"/>
      <c r="G51" s="30"/>
      <c r="H51" s="2"/>
    </row>
    <row r="52" spans="1:8" x14ac:dyDescent="0.25">
      <c r="A52" s="7" t="s">
        <v>2</v>
      </c>
      <c r="B52" s="9"/>
      <c r="C52" s="57"/>
      <c r="D52" s="58"/>
      <c r="E52" s="59">
        <f>+E27+E33+E39+E44+E50</f>
        <v>6400</v>
      </c>
      <c r="F52" s="46">
        <f>F50+F44+F39+F33+F27</f>
        <v>1</v>
      </c>
      <c r="G52" s="31"/>
      <c r="H52" s="9"/>
    </row>
  </sheetData>
  <mergeCells count="1">
    <mergeCell ref="A3:B3"/>
  </mergeCells>
  <conditionalFormatting sqref="G25:G27 G47:G50 G42:G44 G36:G39 G30:G33">
    <cfRule type="cellIs" dxfId="44" priority="43" operator="equal">
      <formula>$N$32</formula>
    </cfRule>
    <cfRule type="cellIs" dxfId="43" priority="44" operator="equal">
      <formula>"approved"</formula>
    </cfRule>
    <cfRule type="cellIs" dxfId="42" priority="45" operator="equal">
      <formula>"denied"</formula>
    </cfRule>
  </conditionalFormatting>
  <conditionalFormatting sqref="G25:G27 G47:G50 G42:G44 G36:G39 G30:G33">
    <cfRule type="cellIs" dxfId="41" priority="40" operator="equal">
      <formula>$O$39</formula>
    </cfRule>
    <cfRule type="cellIs" dxfId="40" priority="41" operator="equal">
      <formula>$O$38</formula>
    </cfRule>
    <cfRule type="cellIs" dxfId="39" priority="42" operator="equal">
      <formula>$O$37</formula>
    </cfRule>
  </conditionalFormatting>
  <dataValidations count="4">
    <dataValidation type="list" allowBlank="1" showInputMessage="1" showErrorMessage="1" sqref="G25:G27">
      <formula1>$O$38:$O$40</formula1>
    </dataValidation>
    <dataValidation type="list" allowBlank="1" showInputMessage="1" showErrorMessage="1" sqref="G30:G33">
      <formula1>$O$38:$O$40</formula1>
    </dataValidation>
    <dataValidation type="list" allowBlank="1" showInputMessage="1" showErrorMessage="1" sqref="G42:G44">
      <formula1>$O$38:$O$40</formula1>
    </dataValidation>
    <dataValidation type="list" allowBlank="1" showInputMessage="1" showErrorMessage="1" sqref="G47:G50">
      <formula1>$O$38:$O$40</formula1>
    </dataValidation>
  </dataValidations>
  <pageMargins left="0.7" right="0.7" top="0.78740157499999996" bottom="0.78740157499999996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7" operator="equal" id="{B5F7C4FE-9FC2-4A0B-8800-D772F5F6A026}">
            <xm:f>Бюджет!$O$40</xm:f>
            <x14:dxf>
              <fill>
                <patternFill>
                  <bgColor rgb="FFFFFF00"/>
                </patternFill>
              </fill>
            </x14:dxf>
          </x14:cfRule>
          <x14:cfRule type="cellIs" priority="38" operator="equal" id="{54D79BBC-17C8-46BF-9101-317A902C3D08}">
            <xm:f>Бюджет!$O$39</xm:f>
            <x14:dxf>
              <fill>
                <patternFill>
                  <bgColor rgb="FFFF0000"/>
                </patternFill>
              </fill>
            </x14:dxf>
          </x14:cfRule>
          <x14:cfRule type="cellIs" priority="39" operator="equal" id="{F7E12607-CA79-4333-B966-5C46F627C3C8}">
            <xm:f>Бюджет!$O$38</xm:f>
            <x14:dxf>
              <fill>
                <patternFill>
                  <bgColor rgb="FF00B050"/>
                </patternFill>
              </fill>
            </x14:dxf>
          </x14:cfRule>
          <xm:sqref>G25:G27</xm:sqref>
        </x14:conditionalFormatting>
        <x14:conditionalFormatting xmlns:xm="http://schemas.microsoft.com/office/excel/2006/main">
          <x14:cfRule type="cellIs" priority="34" operator="equal" id="{30BEB7FD-7912-4CF4-AE03-C7E61BD87C37}">
            <xm:f>Бюджет!$O$40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FF5B7B83-0E6D-4458-AB6A-6B9F6BB2C595}">
            <xm:f>Бюджет!$O$39</xm:f>
            <x14:dxf>
              <fill>
                <patternFill>
                  <bgColor rgb="FFFF0000"/>
                </patternFill>
              </fill>
            </x14:dxf>
          </x14:cfRule>
          <x14:cfRule type="cellIs" priority="36" operator="equal" id="{3CBDC6A2-F4EC-42DF-BFA0-2A3F1CDA278C}">
            <xm:f>Бюджет!$O$38</xm:f>
            <x14:dxf>
              <fill>
                <patternFill>
                  <bgColor rgb="FF00B050"/>
                </patternFill>
              </fill>
            </x14:dxf>
          </x14:cfRule>
          <xm:sqref>G30:G33</xm:sqref>
        </x14:conditionalFormatting>
        <x14:conditionalFormatting xmlns:xm="http://schemas.microsoft.com/office/excel/2006/main">
          <x14:cfRule type="cellIs" priority="31" operator="equal" id="{83A92443-590F-45CE-8062-4B44D3078A57}">
            <xm:f>Бюджет!$O$40</xm:f>
            <x14:dxf>
              <fill>
                <patternFill>
                  <bgColor rgb="FFFFFF00"/>
                </patternFill>
              </fill>
            </x14:dxf>
          </x14:cfRule>
          <x14:cfRule type="cellIs" priority="32" operator="equal" id="{C6571EA5-88E7-4E67-9A1D-7BE6114602CD}">
            <xm:f>Бюджет!$O$39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18F07FF2-3BF3-4B54-8243-25EDCAFE555B}">
            <xm:f>Бюджет!$O$38</xm:f>
            <x14:dxf>
              <fill>
                <patternFill>
                  <bgColor rgb="FF00B050"/>
                </patternFill>
              </fill>
            </x14:dxf>
          </x14:cfRule>
          <xm:sqref>G36</xm:sqref>
        </x14:conditionalFormatting>
        <x14:conditionalFormatting xmlns:xm="http://schemas.microsoft.com/office/excel/2006/main">
          <x14:cfRule type="cellIs" priority="28" operator="equal" id="{9A4F788A-AEA9-41F2-8CDA-3CBD3416E613}">
            <xm:f>Бюджет!$O$40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32467091-25A5-4A42-8BA0-02331ED3100B}">
            <xm:f>Бюджет!$O$39</xm:f>
            <x14:dxf>
              <fill>
                <patternFill>
                  <bgColor rgb="FFFF0000"/>
                </patternFill>
              </fill>
            </x14:dxf>
          </x14:cfRule>
          <x14:cfRule type="cellIs" priority="30" operator="equal" id="{06D6086B-E498-466E-868F-CE67075B88FE}">
            <xm:f>Бюджет!$O$38</xm:f>
            <x14:dxf>
              <fill>
                <patternFill>
                  <bgColor rgb="FF00B050"/>
                </patternFill>
              </fill>
            </x14:dxf>
          </x14:cfRule>
          <xm:sqref>G37</xm:sqref>
        </x14:conditionalFormatting>
        <x14:conditionalFormatting xmlns:xm="http://schemas.microsoft.com/office/excel/2006/main">
          <x14:cfRule type="cellIs" priority="25" operator="equal" id="{29E94814-DCF3-478A-A7E2-7F5C00BAA86A}">
            <xm:f>Бюджет!$O$40</xm:f>
            <x14:dxf>
              <fill>
                <patternFill>
                  <bgColor rgb="FFFFFF00"/>
                </patternFill>
              </fill>
            </x14:dxf>
          </x14:cfRule>
          <x14:cfRule type="cellIs" priority="26" operator="equal" id="{91A8BC77-B157-4A19-BD58-BB669A9C9375}">
            <xm:f>Бюджет!$O$39</xm:f>
            <x14:dxf>
              <fill>
                <patternFill>
                  <bgColor rgb="FFFF0000"/>
                </patternFill>
              </fill>
            </x14:dxf>
          </x14:cfRule>
          <x14:cfRule type="cellIs" priority="27" operator="equal" id="{4B7A0C05-7A46-4FC6-9115-57A415671334}">
            <xm:f>Бюджет!$O$38</xm:f>
            <x14:dxf>
              <fill>
                <patternFill>
                  <bgColor rgb="FF00B050"/>
                </patternFill>
              </fill>
            </x14:dxf>
          </x14:cfRule>
          <xm:sqref>G38</xm:sqref>
        </x14:conditionalFormatting>
        <x14:conditionalFormatting xmlns:xm="http://schemas.microsoft.com/office/excel/2006/main">
          <x14:cfRule type="cellIs" priority="22" operator="equal" id="{EFB17602-7355-4CC2-B429-4EAF311A22FA}">
            <xm:f>Бюджет!$O$40</xm:f>
            <x14:dxf>
              <fill>
                <patternFill>
                  <bgColor rgb="FFFFFF00"/>
                </patternFill>
              </fill>
            </x14:dxf>
          </x14:cfRule>
          <x14:cfRule type="cellIs" priority="23" operator="equal" id="{DEABB8A4-F279-40BB-BD97-603C800F844B}">
            <xm:f>Бюджет!$O$39</xm:f>
            <x14:dxf>
              <fill>
                <patternFill>
                  <bgColor rgb="FFFF0000"/>
                </patternFill>
              </fill>
            </x14:dxf>
          </x14:cfRule>
          <x14:cfRule type="cellIs" priority="24" operator="equal" id="{B4ECF8BA-29F4-46BB-B597-F28D7A1462D1}">
            <xm:f>Бюджет!$O$38</xm:f>
            <x14:dxf>
              <fill>
                <patternFill>
                  <bgColor rgb="FF00B050"/>
                </patternFill>
              </fill>
            </x14:dxf>
          </x14:cfRule>
          <xm:sqref>G39</xm:sqref>
        </x14:conditionalFormatting>
        <x14:conditionalFormatting xmlns:xm="http://schemas.microsoft.com/office/excel/2006/main">
          <x14:cfRule type="cellIs" priority="19" operator="equal" id="{6AB6337B-8FE9-4E9C-995B-3232BDB5C218}">
            <xm:f>Бюджет!$O$40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BD5A4578-D50B-4CF5-90F2-43064940DD95}">
            <xm:f>Бюджет!$O$39</xm:f>
            <x14:dxf>
              <fill>
                <patternFill>
                  <bgColor rgb="FFFF0000"/>
                </patternFill>
              </fill>
            </x14:dxf>
          </x14:cfRule>
          <x14:cfRule type="cellIs" priority="21" operator="equal" id="{279A47C5-8FD3-484A-A724-8BEB2C7AAEAF}">
            <xm:f>Бюджет!$O$38</xm:f>
            <x14:dxf>
              <fill>
                <patternFill>
                  <bgColor rgb="FF00B050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16" operator="equal" id="{C5C5E91C-0FFE-4FCB-8DC7-F9349E94959A}">
            <xm:f>Бюджет!$O$40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2CE69AB4-21A8-4DD4-BA6D-4775A71A2717}">
            <xm:f>Бюджет!$O$39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0ADDDB69-CA3F-4CAD-AF63-45FAA4A86901}">
            <xm:f>Бюджет!$O$38</xm:f>
            <x14:dxf>
              <fill>
                <patternFill>
                  <bgColor rgb="FF00B050"/>
                </patternFill>
              </fill>
            </x14:dxf>
          </x14:cfRule>
          <xm:sqref>G43</xm:sqref>
        </x14:conditionalFormatting>
        <x14:conditionalFormatting xmlns:xm="http://schemas.microsoft.com/office/excel/2006/main">
          <x14:cfRule type="cellIs" priority="13" operator="equal" id="{03DB4311-2843-4521-B374-65650D8DDB92}">
            <xm:f>Бюджет!$O$40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C0330446-59AE-434D-8269-0371D431D15E}">
            <xm:f>Бюджет!$O$39</xm:f>
            <x14:dxf>
              <fill>
                <patternFill>
                  <bgColor rgb="FFFF0000"/>
                </patternFill>
              </fill>
            </x14:dxf>
          </x14:cfRule>
          <x14:cfRule type="cellIs" priority="15" operator="equal" id="{0FAC1301-08B1-48A5-8F18-CF1622E1BC82}">
            <xm:f>Бюджет!$O$38</xm:f>
            <x14:dxf>
              <fill>
                <patternFill>
                  <bgColor rgb="FF00B050"/>
                </patternFill>
              </fill>
            </x14:dxf>
          </x14:cfRule>
          <xm:sqref>G44</xm:sqref>
        </x14:conditionalFormatting>
        <x14:conditionalFormatting xmlns:xm="http://schemas.microsoft.com/office/excel/2006/main">
          <x14:cfRule type="cellIs" priority="10" operator="equal" id="{EE025F43-6A97-42EC-BA7B-6E84FC9F2544}">
            <xm:f>Бюджет!$O$40</xm:f>
            <x14:dxf>
              <fill>
                <patternFill>
                  <bgColor rgb="FFFFFF00"/>
                </patternFill>
              </fill>
            </x14:dxf>
          </x14:cfRule>
          <x14:cfRule type="cellIs" priority="11" operator="equal" id="{34840015-CB16-4508-AD2D-336AE63E36CE}">
            <xm:f>Бюджет!$O$39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BA59D842-5E37-4CE6-9AAF-AA789730CC33}">
            <xm:f>Бюджет!$O$38</xm:f>
            <x14:dxf>
              <fill>
                <patternFill>
                  <bgColor rgb="FF00B050"/>
                </patternFill>
              </fill>
            </x14:dxf>
          </x14:cfRule>
          <xm:sqref>G47</xm:sqref>
        </x14:conditionalFormatting>
        <x14:conditionalFormatting xmlns:xm="http://schemas.microsoft.com/office/excel/2006/main">
          <x14:cfRule type="cellIs" priority="7" operator="equal" id="{6460ACCE-C780-4308-9876-9179AB5B83D9}">
            <xm:f>Бюджет!$O$40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6FCF7DB1-4A87-4D75-817F-A815906E7593}">
            <xm:f>Бюджет!$O$39</xm:f>
            <x14:dxf>
              <fill>
                <patternFill>
                  <bgColor rgb="FFFF0000"/>
                </patternFill>
              </fill>
            </x14:dxf>
          </x14:cfRule>
          <x14:cfRule type="cellIs" priority="9" operator="equal" id="{1738B3E8-D274-414A-BD6D-8A7ADDA7C64A}">
            <xm:f>Бюджет!$O$38</xm:f>
            <x14:dxf>
              <fill>
                <patternFill>
                  <bgColor rgb="FF00B050"/>
                </patternFill>
              </fill>
            </x14:dxf>
          </x14:cfRule>
          <xm:sqref>G48</xm:sqref>
        </x14:conditionalFormatting>
        <x14:conditionalFormatting xmlns:xm="http://schemas.microsoft.com/office/excel/2006/main">
          <x14:cfRule type="cellIs" priority="4" operator="equal" id="{B8866DC3-0F58-4423-B382-FB1E6F5C854F}">
            <xm:f>Бюджет!$O$40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2283BA0-5257-4373-B739-80E33839C1FE}">
            <xm:f>Бюджет!$O$39</xm:f>
            <x14:dxf>
              <fill>
                <patternFill>
                  <bgColor rgb="FFFF0000"/>
                </patternFill>
              </fill>
            </x14:dxf>
          </x14:cfRule>
          <x14:cfRule type="cellIs" priority="6" operator="equal" id="{AE906AA3-684E-4EAF-BB91-6307624129CA}">
            <xm:f>Бюджет!$O$38</xm:f>
            <x14:dxf>
              <fill>
                <patternFill>
                  <bgColor rgb="FF00B050"/>
                </patternFill>
              </fill>
            </x14:dxf>
          </x14:cfRule>
          <xm:sqref>G49</xm:sqref>
        </x14:conditionalFormatting>
        <x14:conditionalFormatting xmlns:xm="http://schemas.microsoft.com/office/excel/2006/main">
          <x14:cfRule type="cellIs" priority="1" operator="equal" id="{A30E5327-A350-443D-ADCA-F27F171BC791}">
            <xm:f>Бюджет!$O$40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5C6F3AF0-4BDC-4377-B075-946B3B5D3290}">
            <xm:f>Бюджет!$O$39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E7AABF7-6E49-4A92-B581-FD950FBF6CDF}">
            <xm:f>Бюджет!$O$38</xm:f>
            <x14:dxf>
              <fill>
                <patternFill>
                  <bgColor rgb="FF00B050"/>
                </patternFill>
              </fill>
            </x14:dxf>
          </x14:cfRule>
          <xm:sqref>G50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Бюджет!$O$38:$O$40</xm:f>
          </x14:formula1>
          <xm:sqref>G36:G39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Бюджет</vt:lpstr>
      <vt:lpstr>Пример бюджета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2022-01-07T14:10:24Z</dcterms:modified>
</cp:coreProperties>
</file>