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"/>
  </bookViews>
  <sheets>
    <sheet name="Budget" sheetId="6" r:id="rId1"/>
    <sheet name="Budget Example" sheetId="7" r:id="rId2"/>
  </sheets>
  <definedNames>
    <definedName name="Status1">Budget!$N$31:$N$33</definedName>
  </definedNames>
  <calcPr calcId="152511"/>
</workbook>
</file>

<file path=xl/calcChain.xml><?xml version="1.0" encoding="utf-8"?>
<calcChain xmlns="http://schemas.openxmlformats.org/spreadsheetml/2006/main">
  <c r="E28" i="7" l="1"/>
  <c r="E49" i="7"/>
  <c r="E27" i="7"/>
  <c r="E32" i="7"/>
  <c r="E35" i="7" s="1"/>
  <c r="E33" i="7"/>
  <c r="E34" i="7"/>
  <c r="E38" i="7"/>
  <c r="E39" i="7"/>
  <c r="E40" i="7"/>
  <c r="E44" i="7"/>
  <c r="E45" i="7"/>
  <c r="E50" i="7"/>
  <c r="E51" i="7"/>
  <c r="E34" i="6"/>
  <c r="E29" i="6"/>
  <c r="E39" i="6"/>
  <c r="E44" i="6"/>
  <c r="E49" i="6"/>
  <c r="E51" i="6"/>
  <c r="F34" i="6"/>
  <c r="F29" i="6"/>
  <c r="F39" i="6"/>
  <c r="F44" i="6"/>
  <c r="F49" i="6"/>
  <c r="F51" i="6"/>
  <c r="B11" i="6"/>
  <c r="E52" i="7" l="1"/>
  <c r="E41" i="7"/>
  <c r="B13" i="7"/>
  <c r="E46" i="7"/>
  <c r="B12" i="7"/>
  <c r="E29" i="7"/>
  <c r="E54" i="7" s="1"/>
  <c r="F34" i="7" s="1"/>
  <c r="B11" i="7" l="1"/>
  <c r="F39" i="7"/>
  <c r="F45" i="7"/>
  <c r="F33" i="7"/>
  <c r="F38" i="7"/>
  <c r="F27" i="7"/>
  <c r="F40" i="7"/>
  <c r="F28" i="7"/>
  <c r="F49" i="7"/>
  <c r="F32" i="7"/>
  <c r="F44" i="7"/>
  <c r="F50" i="7"/>
  <c r="F51" i="7"/>
  <c r="F46" i="7" l="1"/>
  <c r="F35" i="7"/>
  <c r="F29" i="7"/>
  <c r="F41" i="7"/>
  <c r="F52" i="7"/>
  <c r="F54" i="7" l="1"/>
</calcChain>
</file>

<file path=xl/sharedStrings.xml><?xml version="1.0" encoding="utf-8"?>
<sst xmlns="http://schemas.openxmlformats.org/spreadsheetml/2006/main" count="150" uniqueCount="100">
  <si>
    <t>Name of the implementing organization:</t>
  </si>
  <si>
    <t>Project name:</t>
  </si>
  <si>
    <t>Project duration:</t>
  </si>
  <si>
    <t>TOTAL</t>
  </si>
  <si>
    <t>Comments</t>
  </si>
  <si>
    <t>Unit costs (EUR)</t>
  </si>
  <si>
    <t>BUDGET</t>
  </si>
  <si>
    <t>Unit no</t>
  </si>
  <si>
    <t>Subtotal (EUR</t>
  </si>
  <si>
    <t>Item 1.1</t>
  </si>
  <si>
    <t>Item 1.2</t>
  </si>
  <si>
    <t>Item 2.1</t>
  </si>
  <si>
    <t>Item 2.2</t>
  </si>
  <si>
    <t>Subtotal for Heading 2</t>
  </si>
  <si>
    <t>Project Budget in EUR (total):</t>
  </si>
  <si>
    <t>Project funding:</t>
  </si>
  <si>
    <t>Applicant information</t>
  </si>
  <si>
    <t>Co-financing in EUR (if available)*:</t>
  </si>
  <si>
    <t>* Information for CSF. Please, bear in mind that co-funding is not compulsory and will not be considered as an competetive advantage by the Jury.</t>
  </si>
  <si>
    <t>Please do not leave blank spaces in the budget. Only budgets, filled in this template will be considered as valid by the Jury.</t>
  </si>
  <si>
    <t>Exchange rate** (for grants, whose operating costs are other than EUR)</t>
  </si>
  <si>
    <t>InforEuro rate:</t>
  </si>
  <si>
    <t>Month:</t>
  </si>
  <si>
    <t>Exchange rates differences sall be borne by the gratnt recipients, and exchange rate losses won´t be accounted to the CSF grant.</t>
  </si>
  <si>
    <t>Heading / Item</t>
  </si>
  <si>
    <t>Unit ***</t>
  </si>
  <si>
    <t>1. Human resources</t>
  </si>
  <si>
    <t>Month</t>
  </si>
  <si>
    <t>Employer´s gross</t>
  </si>
  <si>
    <t>2.Travel</t>
  </si>
  <si>
    <t>Flight</t>
  </si>
  <si>
    <t>2.2 Local trips in Russia</t>
  </si>
  <si>
    <t xml:space="preserve">Trip </t>
  </si>
  <si>
    <t>Subtotal for Human Resources</t>
  </si>
  <si>
    <t>Subtotal for Travel</t>
  </si>
  <si>
    <t>3. Conferences</t>
  </si>
  <si>
    <t>2.1. International flights Moscow-Amsterdam</t>
  </si>
  <si>
    <t>3.1. Conference package</t>
  </si>
  <si>
    <t>2.2 Local trips in Europe</t>
  </si>
  <si>
    <t>3.2. Rent of Equipment (sound euipment, projectors)</t>
  </si>
  <si>
    <t>Equipment package</t>
  </si>
  <si>
    <t>Participant per day</t>
  </si>
  <si>
    <t>20 Participants, 2 days</t>
  </si>
  <si>
    <t>Subtotal for Conferences</t>
  </si>
  <si>
    <t>4.1 Interpreters</t>
  </si>
  <si>
    <t>4.2 Reserchers</t>
  </si>
  <si>
    <t>Day</t>
  </si>
  <si>
    <t>2 interpreters, 2 days</t>
  </si>
  <si>
    <t>Subtotal for Expert fees</t>
  </si>
  <si>
    <t>5. Administrative costs</t>
  </si>
  <si>
    <t>5.3 Bank Transfers</t>
  </si>
  <si>
    <t>5.1 Office Rent (25 %)</t>
  </si>
  <si>
    <t>5.2.Services and consumables (25%)</t>
  </si>
  <si>
    <t>International transfer</t>
  </si>
  <si>
    <t>Amenities like monthly electricity and heating costs included as well as stationary for daily office work included</t>
  </si>
  <si>
    <t>3.3 Printing and Stationary</t>
  </si>
  <si>
    <t>Package</t>
  </si>
  <si>
    <t>Subtotal for Administrative costs</t>
  </si>
  <si>
    <t xml:space="preserve">Please, bear in mind that the awarded grants (or approved parts of the grants) will be transferred in EUR. </t>
  </si>
  <si>
    <t>Name of the applicant organization:</t>
  </si>
  <si>
    <t>Civic education in the regions&gt; Exchanging the good practices</t>
  </si>
  <si>
    <t>Exchange rates differences shall be borne by the grant recipients, and exchange rate losses won´t be accounted to the CSF grant.</t>
  </si>
  <si>
    <t>Project Budget in EUR (share requested from CSF):</t>
  </si>
  <si>
    <t>approved</t>
  </si>
  <si>
    <t>denied</t>
  </si>
  <si>
    <t>to be amended</t>
  </si>
  <si>
    <t>Status1</t>
  </si>
  <si>
    <t>Status (for CSF use)</t>
  </si>
  <si>
    <t>Cofinancing</t>
  </si>
  <si>
    <t>Employer´s gross, co-financing</t>
  </si>
  <si>
    <t>Unit ****</t>
  </si>
  <si>
    <t>Percentage (%)</t>
  </si>
  <si>
    <t>Subtotal for Heading 1</t>
  </si>
  <si>
    <t>1.Human Resources</t>
  </si>
  <si>
    <t>2. Travel</t>
  </si>
  <si>
    <t>3.Conferences</t>
  </si>
  <si>
    <t>Item 3.1</t>
  </si>
  <si>
    <t>Item 3.2</t>
  </si>
  <si>
    <t>Subtotal for Heading 3</t>
  </si>
  <si>
    <t>Item 4.1</t>
  </si>
  <si>
    <t>Item 4.2.</t>
  </si>
  <si>
    <t>Subtotal for Heading 4</t>
  </si>
  <si>
    <t>Subtotal for Heading 5</t>
  </si>
  <si>
    <t>Item 5.1</t>
  </si>
  <si>
    <t>Item 5.2</t>
  </si>
  <si>
    <t>4. Expert fees &amp; Service providers</t>
  </si>
  <si>
    <t>Heading / Item***</t>
  </si>
  <si>
    <t>*** You will find the titles of the budget headings in the drop-down list. You don´t have to use all the headings in your budget.</t>
  </si>
  <si>
    <t>**** E.g. Month,flight, expert days, units in a conference package</t>
  </si>
  <si>
    <t>1.1 Project Coordinator in Vilnius (30 % FTE)</t>
  </si>
  <si>
    <t>1.2 Accountant in Vilnius (10 % FTE)</t>
  </si>
  <si>
    <t>Example Organisation</t>
  </si>
  <si>
    <t>Travel Fund 2022</t>
  </si>
  <si>
    <t>Type of activity (Cooperation &amp; Learning Acitivity OR Focusing Activity):</t>
  </si>
  <si>
    <t>1 EUR = 80.9556 RUB</t>
  </si>
  <si>
    <t>January 2022</t>
  </si>
  <si>
    <t>Type of Activity:</t>
  </si>
  <si>
    <t>Cooperation &amp; Learning Activity</t>
  </si>
  <si>
    <t>April 2022 - June 2022</t>
  </si>
  <si>
    <t>** Expenditures should be planned and submitted in EUR. If the foreseen expenditures will be incurred in currencies other than EUR, information on the exchange rates have to be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</si>
</sst>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Font="1" applyBorder="1" applyAlignment="1">
      <alignment wrapText="1"/>
    </xf>
    <xf numFmtId="0" fontId="1" fillId="0" borderId="1" xfId="0" applyFont="1" applyFill="1" applyBorder="1"/>
    <xf numFmtId="0" fontId="1" fillId="2" borderId="1" xfId="0" applyFont="1" applyFill="1" applyBorder="1"/>
    <xf numFmtId="0" fontId="1" fillId="0" borderId="0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1" fillId="0" borderId="0" xfId="0" applyFont="1" applyBorder="1"/>
    <xf numFmtId="0" fontId="1" fillId="0" borderId="0" xfId="0" applyFont="1"/>
    <xf numFmtId="0" fontId="4" fillId="0" borderId="0" xfId="0" applyFont="1"/>
    <xf numFmtId="0" fontId="1" fillId="0" borderId="0" xfId="0" applyFont="1" applyAlignment="1"/>
    <xf numFmtId="0" fontId="1" fillId="0" borderId="1" xfId="0" applyFont="1" applyBorder="1" applyAlignment="1"/>
    <xf numFmtId="44" fontId="1" fillId="0" borderId="1" xfId="1" applyFont="1" applyBorder="1"/>
    <xf numFmtId="44" fontId="1" fillId="0" borderId="0" xfId="1" applyFont="1" applyBorder="1"/>
    <xf numFmtId="0" fontId="4" fillId="0" borderId="1" xfId="0" applyFont="1" applyBorder="1"/>
    <xf numFmtId="0" fontId="4" fillId="0" borderId="0" xfId="0" applyFont="1" applyBorder="1"/>
    <xf numFmtId="0" fontId="0" fillId="0" borderId="0" xfId="0" applyFont="1" applyFill="1" applyBorder="1"/>
    <xf numFmtId="0" fontId="0" fillId="0" borderId="0" xfId="0" applyFont="1"/>
    <xf numFmtId="0" fontId="1" fillId="4" borderId="1" xfId="0" applyFont="1" applyFill="1" applyBorder="1"/>
    <xf numFmtId="0" fontId="0" fillId="4" borderId="1" xfId="0" applyFill="1" applyBorder="1"/>
    <xf numFmtId="0" fontId="0" fillId="4" borderId="1" xfId="0" applyFont="1" applyFill="1" applyBorder="1"/>
    <xf numFmtId="0" fontId="0" fillId="4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44" fontId="0" fillId="3" borderId="1" xfId="1" applyFont="1" applyFill="1" applyBorder="1"/>
    <xf numFmtId="44" fontId="0" fillId="0" borderId="1" xfId="1" applyFont="1" applyBorder="1"/>
    <xf numFmtId="44" fontId="1" fillId="3" borderId="1" xfId="1" applyFont="1" applyFill="1" applyBorder="1"/>
    <xf numFmtId="44" fontId="0" fillId="4" borderId="1" xfId="1" applyFont="1" applyFill="1" applyBorder="1"/>
    <xf numFmtId="44" fontId="0" fillId="0" borderId="1" xfId="1" applyFont="1" applyFill="1" applyBorder="1"/>
    <xf numFmtId="44" fontId="0" fillId="2" borderId="1" xfId="1" applyFont="1" applyFill="1" applyBorder="1"/>
    <xf numFmtId="44" fontId="1" fillId="2" borderId="1" xfId="1" applyFont="1" applyFill="1" applyBorder="1"/>
    <xf numFmtId="44" fontId="3" fillId="0" borderId="1" xfId="1" applyFont="1" applyBorder="1"/>
    <xf numFmtId="0" fontId="0" fillId="0" borderId="1" xfId="0" applyFont="1" applyBorder="1" applyAlignment="1"/>
    <xf numFmtId="0" fontId="0" fillId="6" borderId="0" xfId="0" applyFill="1"/>
    <xf numFmtId="0" fontId="0" fillId="7" borderId="0" xfId="0" applyFill="1"/>
    <xf numFmtId="0" fontId="0" fillId="5" borderId="0" xfId="0" applyFill="1"/>
    <xf numFmtId="164" fontId="1" fillId="0" borderId="1" xfId="2" applyNumberFormat="1" applyFont="1" applyBorder="1"/>
    <xf numFmtId="164" fontId="0" fillId="3" borderId="1" xfId="2" applyNumberFormat="1" applyFont="1" applyFill="1" applyBorder="1"/>
    <xf numFmtId="164" fontId="0" fillId="0" borderId="1" xfId="2" applyNumberFormat="1" applyFont="1" applyBorder="1"/>
    <xf numFmtId="164" fontId="0" fillId="3" borderId="1" xfId="0" applyNumberFormat="1" applyFill="1" applyBorder="1"/>
    <xf numFmtId="10" fontId="1" fillId="3" borderId="1" xfId="1" applyNumberFormat="1" applyFont="1" applyFill="1" applyBorder="1"/>
    <xf numFmtId="164" fontId="1" fillId="3" borderId="1" xfId="1" applyNumberFormat="1" applyFont="1" applyFill="1" applyBorder="1"/>
    <xf numFmtId="9" fontId="1" fillId="2" borderId="1" xfId="2" applyFont="1" applyFill="1" applyBorder="1"/>
    <xf numFmtId="0" fontId="0" fillId="0" borderId="1" xfId="0" applyFont="1" applyBorder="1"/>
    <xf numFmtId="164" fontId="1" fillId="3" borderId="1" xfId="0" applyNumberFormat="1" applyFont="1" applyFill="1" applyBorder="1"/>
    <xf numFmtId="164" fontId="0" fillId="4" borderId="1" xfId="0" applyNumberFormat="1" applyFill="1" applyBorder="1"/>
    <xf numFmtId="9" fontId="1" fillId="3" borderId="1" xfId="2" applyFont="1" applyFill="1" applyBorder="1"/>
    <xf numFmtId="49" fontId="5" fillId="4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/>
    </xf>
  </cellXfs>
  <cellStyles count="3">
    <cellStyle name="Prozent" xfId="2" builtinId="5"/>
    <cellStyle name="Standard" xfId="0" builtinId="0"/>
    <cellStyle name="Währung" xfId="1" builtinId="4"/>
  </cellStyles>
  <dxfs count="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BUDGET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'Budget Example'!$A$22</c:f>
              <c:strCache>
                <c:ptCount val="1"/>
                <c:pt idx="0">
                  <c:v>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('Budget Example'!$A$26,'Budget Example'!$A$31,'Budget Example'!$A$37,'Budget Example'!$A$43,'Budget Example'!$A$48)</c:f>
              <c:strCache>
                <c:ptCount val="5"/>
                <c:pt idx="0">
                  <c:v>1. Human resources</c:v>
                </c:pt>
                <c:pt idx="1">
                  <c:v>2.Travel</c:v>
                </c:pt>
                <c:pt idx="2">
                  <c:v>3. Conferences</c:v>
                </c:pt>
                <c:pt idx="3">
                  <c:v>4. Expert fees &amp; Service providers</c:v>
                </c:pt>
                <c:pt idx="4">
                  <c:v>5. Administrative costs</c:v>
                </c:pt>
              </c:strCache>
            </c:strRef>
          </c:cat>
          <c:val>
            <c:numRef>
              <c:f>('Budget Example'!$F$29,'Budget Example'!$F$35,'Budget Example'!$F$41,'Budget Example'!$F$46,'Budget Example'!$F$52)</c:f>
              <c:numCache>
                <c:formatCode>0.0%</c:formatCode>
                <c:ptCount val="5"/>
                <c:pt idx="0">
                  <c:v>0.16826923076923075</c:v>
                </c:pt>
                <c:pt idx="1">
                  <c:v>0.29326923076923078</c:v>
                </c:pt>
                <c:pt idx="2">
                  <c:v>0.28044871794871795</c:v>
                </c:pt>
                <c:pt idx="3">
                  <c:v>0.19230769230769232</c:v>
                </c:pt>
                <c:pt idx="4" formatCode="0.00%">
                  <c:v>6.5705128205128194E-2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27215</xdr:colOff>
      <xdr:row>31</xdr:row>
      <xdr:rowOff>10584</xdr:rowOff>
    </xdr:from>
    <xdr:to>
      <xdr:col>15</xdr:col>
      <xdr:colOff>656167</xdr:colOff>
      <xdr:row>46</xdr:row>
      <xdr:rowOff>140154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Normal="100" workbookViewId="0">
      <selection activeCell="A54" sqref="A54:H54"/>
    </sheetView>
  </sheetViews>
  <sheetFormatPr baseColWidth="10" defaultColWidth="11.42578125" defaultRowHeight="15" x14ac:dyDescent="0.25"/>
  <cols>
    <col min="1" max="1" width="52.85546875" customWidth="1"/>
    <col min="4" max="4" width="16.7109375" customWidth="1"/>
    <col min="5" max="6" width="14" customWidth="1"/>
    <col min="7" max="7" width="18.28515625" bestFit="1" customWidth="1"/>
    <col min="12" max="12" width="14.5703125" bestFit="1" customWidth="1"/>
    <col min="14" max="14" width="14.5703125" bestFit="1" customWidth="1"/>
  </cols>
  <sheetData>
    <row r="1" spans="1:12" x14ac:dyDescent="0.25">
      <c r="A1" s="12" t="s">
        <v>92</v>
      </c>
    </row>
    <row r="2" spans="1:12" x14ac:dyDescent="0.25">
      <c r="A2" s="13" t="s">
        <v>19</v>
      </c>
    </row>
    <row r="4" spans="1:12" x14ac:dyDescent="0.25">
      <c r="A4" s="56" t="s">
        <v>16</v>
      </c>
      <c r="B4" s="57"/>
    </row>
    <row r="5" spans="1:12" x14ac:dyDescent="0.25">
      <c r="A5" s="15" t="s">
        <v>0</v>
      </c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x14ac:dyDescent="0.25">
      <c r="A6" s="15" t="s">
        <v>1</v>
      </c>
      <c r="B6" s="15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30" x14ac:dyDescent="0.25">
      <c r="A7" s="55" t="s">
        <v>93</v>
      </c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 x14ac:dyDescent="0.25">
      <c r="A8" s="15" t="s">
        <v>2</v>
      </c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x14ac:dyDescent="0.25">
      <c r="A10" s="6" t="s">
        <v>15</v>
      </c>
      <c r="B10" s="6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 x14ac:dyDescent="0.25">
      <c r="A11" s="3" t="s">
        <v>14</v>
      </c>
      <c r="B11" s="16">
        <f>+B12+B13</f>
        <v>0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x14ac:dyDescent="0.25">
      <c r="A12" s="3" t="s">
        <v>62</v>
      </c>
      <c r="B12" s="16">
        <v>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1:12" x14ac:dyDescent="0.25">
      <c r="A13" s="3" t="s">
        <v>17</v>
      </c>
      <c r="B13" s="16">
        <v>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x14ac:dyDescent="0.25">
      <c r="A14" s="11"/>
      <c r="B14" s="17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2" x14ac:dyDescent="0.25">
      <c r="A15" s="6" t="s">
        <v>20</v>
      </c>
      <c r="B15" s="35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x14ac:dyDescent="0.25">
      <c r="A16" s="5" t="s">
        <v>21</v>
      </c>
      <c r="B16" s="2"/>
    </row>
    <row r="17" spans="1:14" x14ac:dyDescent="0.25">
      <c r="A17" s="5" t="s">
        <v>22</v>
      </c>
      <c r="B17" s="18"/>
      <c r="C17" s="13"/>
      <c r="D17" s="13"/>
      <c r="E17" s="13"/>
      <c r="F17" s="13"/>
      <c r="G17" s="13"/>
      <c r="H17" s="13"/>
      <c r="I17" s="13"/>
      <c r="J17" s="13"/>
    </row>
    <row r="18" spans="1:14" x14ac:dyDescent="0.25">
      <c r="A18" s="7"/>
      <c r="B18" s="19"/>
      <c r="C18" s="13"/>
      <c r="D18" s="13"/>
      <c r="E18" s="13"/>
      <c r="F18" s="13"/>
      <c r="G18" s="13"/>
      <c r="H18" s="13"/>
      <c r="I18" s="13"/>
      <c r="J18" s="13"/>
    </row>
    <row r="19" spans="1:14" x14ac:dyDescent="0.25">
      <c r="A19" s="20" t="s">
        <v>58</v>
      </c>
      <c r="B19" s="21"/>
      <c r="C19" s="21"/>
      <c r="D19" s="21"/>
      <c r="E19" s="21"/>
      <c r="F19" s="21"/>
      <c r="G19" s="21"/>
      <c r="H19" s="21"/>
    </row>
    <row r="20" spans="1:14" x14ac:dyDescent="0.25">
      <c r="A20" s="20" t="s">
        <v>61</v>
      </c>
      <c r="B20" s="21"/>
      <c r="C20" s="21"/>
      <c r="D20" s="21"/>
      <c r="E20" s="21"/>
      <c r="F20" s="21"/>
      <c r="G20" s="21"/>
      <c r="H20" s="21"/>
    </row>
    <row r="22" spans="1:14" ht="23.25" x14ac:dyDescent="0.35">
      <c r="A22" s="1" t="s">
        <v>6</v>
      </c>
    </row>
    <row r="24" spans="1:14" x14ac:dyDescent="0.25">
      <c r="A24" s="6" t="s">
        <v>86</v>
      </c>
      <c r="B24" s="6" t="s">
        <v>70</v>
      </c>
      <c r="C24" s="6" t="s">
        <v>7</v>
      </c>
      <c r="D24" s="6" t="s">
        <v>5</v>
      </c>
      <c r="E24" s="6" t="s">
        <v>8</v>
      </c>
      <c r="F24" s="6" t="s">
        <v>71</v>
      </c>
      <c r="G24" s="6" t="s">
        <v>67</v>
      </c>
      <c r="H24" s="6" t="s">
        <v>4</v>
      </c>
    </row>
    <row r="25" spans="1:14" x14ac:dyDescent="0.25">
      <c r="A25" s="3"/>
      <c r="B25" s="3"/>
      <c r="C25" s="3"/>
      <c r="D25" s="3"/>
      <c r="E25" s="3"/>
      <c r="F25" s="41"/>
      <c r="G25" s="54"/>
      <c r="H25" s="3"/>
    </row>
    <row r="26" spans="1:14" x14ac:dyDescent="0.25">
      <c r="A26" s="9" t="s">
        <v>73</v>
      </c>
      <c r="B26" s="10"/>
      <c r="C26" s="10"/>
      <c r="D26" s="10"/>
      <c r="E26" s="10"/>
      <c r="F26" s="42"/>
      <c r="G26" s="54"/>
      <c r="H26" s="10"/>
    </row>
    <row r="27" spans="1:14" x14ac:dyDescent="0.25">
      <c r="A27" s="2" t="s">
        <v>9</v>
      </c>
      <c r="B27" s="2"/>
      <c r="C27" s="2"/>
      <c r="D27" s="30"/>
      <c r="E27" s="30"/>
      <c r="F27" s="43"/>
      <c r="G27" s="54"/>
      <c r="H27" s="2"/>
    </row>
    <row r="28" spans="1:14" x14ac:dyDescent="0.25">
      <c r="A28" s="2" t="s">
        <v>10</v>
      </c>
      <c r="B28" s="2"/>
      <c r="C28" s="2"/>
      <c r="D28" s="30"/>
      <c r="E28" s="30"/>
      <c r="F28" s="43"/>
      <c r="G28" s="54"/>
      <c r="H28" s="2"/>
    </row>
    <row r="29" spans="1:14" x14ac:dyDescent="0.25">
      <c r="A29" s="9" t="s">
        <v>72</v>
      </c>
      <c r="B29" s="9"/>
      <c r="C29" s="9"/>
      <c r="D29" s="9"/>
      <c r="E29" s="31">
        <f>+SUM(E27:E28)</f>
        <v>0</v>
      </c>
      <c r="F29" s="51" t="e">
        <f>+E29/E51</f>
        <v>#DIV/0!</v>
      </c>
      <c r="G29" s="54"/>
      <c r="H29" s="10"/>
    </row>
    <row r="30" spans="1:14" x14ac:dyDescent="0.25">
      <c r="A30" s="2"/>
      <c r="B30" s="2"/>
      <c r="C30" s="2"/>
      <c r="D30" s="2"/>
      <c r="E30" s="30"/>
      <c r="F30" s="43"/>
      <c r="G30" s="54"/>
      <c r="H30" s="2"/>
      <c r="N30" s="12" t="s">
        <v>66</v>
      </c>
    </row>
    <row r="31" spans="1:14" x14ac:dyDescent="0.25">
      <c r="A31" s="9" t="s">
        <v>74</v>
      </c>
      <c r="B31" s="10"/>
      <c r="C31" s="10"/>
      <c r="D31" s="10"/>
      <c r="E31" s="29"/>
      <c r="F31" s="42"/>
      <c r="G31" s="54"/>
      <c r="H31" s="10"/>
      <c r="N31" s="39" t="s">
        <v>63</v>
      </c>
    </row>
    <row r="32" spans="1:14" x14ac:dyDescent="0.25">
      <c r="A32" s="2" t="s">
        <v>11</v>
      </c>
      <c r="B32" s="2"/>
      <c r="C32" s="2"/>
      <c r="D32" s="30"/>
      <c r="E32" s="30"/>
      <c r="F32" s="43"/>
      <c r="G32" s="54"/>
      <c r="H32" s="2"/>
      <c r="N32" s="38" t="s">
        <v>64</v>
      </c>
    </row>
    <row r="33" spans="1:14" x14ac:dyDescent="0.25">
      <c r="A33" s="2" t="s">
        <v>12</v>
      </c>
      <c r="B33" s="2"/>
      <c r="C33" s="2"/>
      <c r="D33" s="30"/>
      <c r="E33" s="30"/>
      <c r="F33" s="43"/>
      <c r="G33" s="54"/>
      <c r="H33" s="2"/>
      <c r="N33" s="40" t="s">
        <v>65</v>
      </c>
    </row>
    <row r="34" spans="1:14" x14ac:dyDescent="0.25">
      <c r="A34" s="9" t="s">
        <v>13</v>
      </c>
      <c r="B34" s="9"/>
      <c r="C34" s="9"/>
      <c r="D34" s="9"/>
      <c r="E34" s="31">
        <f>+SUM(E32:E33)</f>
        <v>0</v>
      </c>
      <c r="F34" s="51" t="e">
        <f>+E34/E51</f>
        <v>#DIV/0!</v>
      </c>
      <c r="G34" s="54"/>
      <c r="H34" s="10"/>
    </row>
    <row r="35" spans="1:14" x14ac:dyDescent="0.25">
      <c r="A35" s="22"/>
      <c r="B35" s="23"/>
      <c r="C35" s="23"/>
      <c r="D35" s="23"/>
      <c r="E35" s="32"/>
      <c r="F35" s="50"/>
      <c r="G35" s="54"/>
      <c r="H35" s="23"/>
    </row>
    <row r="36" spans="1:14" x14ac:dyDescent="0.25">
      <c r="A36" s="9" t="s">
        <v>75</v>
      </c>
      <c r="B36" s="10"/>
      <c r="C36" s="10"/>
      <c r="D36" s="10"/>
      <c r="E36" s="29"/>
      <c r="F36" s="44"/>
      <c r="G36" s="54"/>
      <c r="H36" s="10"/>
    </row>
    <row r="37" spans="1:14" x14ac:dyDescent="0.25">
      <c r="A37" s="24" t="s">
        <v>76</v>
      </c>
      <c r="B37" s="23"/>
      <c r="C37" s="23"/>
      <c r="D37" s="32"/>
      <c r="E37" s="32"/>
      <c r="F37" s="50"/>
      <c r="G37" s="54"/>
      <c r="H37" s="23"/>
    </row>
    <row r="38" spans="1:14" x14ac:dyDescent="0.25">
      <c r="A38" s="24" t="s">
        <v>77</v>
      </c>
      <c r="B38" s="23"/>
      <c r="C38" s="23"/>
      <c r="D38" s="32"/>
      <c r="E38" s="32"/>
      <c r="F38" s="50"/>
      <c r="G38" s="54"/>
      <c r="H38" s="23"/>
    </row>
    <row r="39" spans="1:14" x14ac:dyDescent="0.25">
      <c r="A39" s="9" t="s">
        <v>78</v>
      </c>
      <c r="B39" s="9"/>
      <c r="C39" s="9"/>
      <c r="D39" s="9"/>
      <c r="E39" s="31">
        <f>+SUM(E37:E38)</f>
        <v>0</v>
      </c>
      <c r="F39" s="51" t="e">
        <f>+E39/E51</f>
        <v>#DIV/0!</v>
      </c>
      <c r="G39" s="54"/>
      <c r="H39" s="10"/>
    </row>
    <row r="40" spans="1:14" x14ac:dyDescent="0.25">
      <c r="A40" s="22"/>
      <c r="B40" s="23"/>
      <c r="C40" s="23"/>
      <c r="D40" s="23"/>
      <c r="E40" s="32"/>
      <c r="F40" s="50"/>
      <c r="G40" s="54"/>
      <c r="H40" s="23"/>
    </row>
    <row r="41" spans="1:14" x14ac:dyDescent="0.25">
      <c r="A41" s="9" t="s">
        <v>85</v>
      </c>
      <c r="B41" s="10"/>
      <c r="C41" s="10"/>
      <c r="D41" s="10"/>
      <c r="E41" s="29"/>
      <c r="F41" s="44"/>
      <c r="G41" s="54"/>
      <c r="H41" s="10"/>
    </row>
    <row r="42" spans="1:14" x14ac:dyDescent="0.25">
      <c r="A42" s="24" t="s">
        <v>79</v>
      </c>
      <c r="B42" s="23"/>
      <c r="C42" s="23"/>
      <c r="D42" s="32"/>
      <c r="E42" s="32"/>
      <c r="F42" s="50"/>
      <c r="G42" s="54"/>
      <c r="H42" s="23"/>
    </row>
    <row r="43" spans="1:14" x14ac:dyDescent="0.25">
      <c r="A43" s="24" t="s">
        <v>80</v>
      </c>
      <c r="B43" s="23"/>
      <c r="C43" s="23"/>
      <c r="D43" s="32"/>
      <c r="E43" s="32"/>
      <c r="F43" s="50"/>
      <c r="G43" s="54"/>
      <c r="H43" s="23"/>
    </row>
    <row r="44" spans="1:14" x14ac:dyDescent="0.25">
      <c r="A44" s="9" t="s">
        <v>81</v>
      </c>
      <c r="B44" s="9"/>
      <c r="C44" s="9"/>
      <c r="D44" s="9"/>
      <c r="E44" s="31">
        <f>+SUM(E42:E43)</f>
        <v>0</v>
      </c>
      <c r="F44" s="51" t="e">
        <f>+E44/E51</f>
        <v>#DIV/0!</v>
      </c>
      <c r="G44" s="54"/>
      <c r="H44" s="10"/>
    </row>
    <row r="45" spans="1:14" x14ac:dyDescent="0.25">
      <c r="A45" s="22"/>
      <c r="B45" s="23"/>
      <c r="C45" s="23"/>
      <c r="D45" s="23"/>
      <c r="E45" s="32"/>
      <c r="F45" s="50"/>
      <c r="G45" s="54"/>
      <c r="H45" s="23"/>
    </row>
    <row r="46" spans="1:14" x14ac:dyDescent="0.25">
      <c r="A46" s="9" t="s">
        <v>49</v>
      </c>
      <c r="B46" s="10"/>
      <c r="C46" s="10"/>
      <c r="D46" s="10"/>
      <c r="E46" s="29"/>
      <c r="F46" s="44"/>
      <c r="G46" s="54"/>
      <c r="H46" s="10"/>
    </row>
    <row r="47" spans="1:14" x14ac:dyDescent="0.25">
      <c r="A47" s="24" t="s">
        <v>83</v>
      </c>
      <c r="B47" s="23"/>
      <c r="C47" s="23"/>
      <c r="D47" s="32"/>
      <c r="E47" s="32"/>
      <c r="F47" s="50"/>
      <c r="G47" s="54"/>
      <c r="H47" s="23"/>
    </row>
    <row r="48" spans="1:14" x14ac:dyDescent="0.25">
      <c r="A48" s="24" t="s">
        <v>84</v>
      </c>
      <c r="B48" s="23"/>
      <c r="C48" s="23"/>
      <c r="D48" s="32"/>
      <c r="E48" s="32"/>
      <c r="F48" s="50"/>
      <c r="G48" s="54"/>
      <c r="H48" s="23"/>
    </row>
    <row r="49" spans="1:14" x14ac:dyDescent="0.25">
      <c r="A49" s="9" t="s">
        <v>82</v>
      </c>
      <c r="B49" s="9"/>
      <c r="C49" s="9"/>
      <c r="D49" s="9"/>
      <c r="E49" s="31">
        <f>+SUM(E47:E48)</f>
        <v>0</v>
      </c>
      <c r="F49" s="51" t="e">
        <f>+E49/E51</f>
        <v>#DIV/0!</v>
      </c>
      <c r="G49" s="54"/>
      <c r="H49" s="10"/>
    </row>
    <row r="50" spans="1:14" x14ac:dyDescent="0.25">
      <c r="A50" s="2"/>
      <c r="B50" s="2"/>
      <c r="C50" s="2"/>
      <c r="D50" s="2"/>
      <c r="E50" s="30"/>
      <c r="F50" s="43"/>
      <c r="G50" s="54"/>
      <c r="H50" s="2"/>
    </row>
    <row r="51" spans="1:14" x14ac:dyDescent="0.25">
      <c r="A51" s="6" t="s">
        <v>3</v>
      </c>
      <c r="B51" s="6"/>
      <c r="C51" s="6"/>
      <c r="D51" s="6"/>
      <c r="E51" s="35">
        <f>+E29+E34+E39+E44+E49</f>
        <v>0</v>
      </c>
      <c r="F51" s="47" t="e">
        <f>F34+F29+F39+F44+F49</f>
        <v>#DIV/0!</v>
      </c>
      <c r="G51" s="6"/>
      <c r="H51" s="6"/>
      <c r="N51" s="12" t="s">
        <v>24</v>
      </c>
    </row>
    <row r="52" spans="1:14" x14ac:dyDescent="0.25">
      <c r="N52" t="s">
        <v>73</v>
      </c>
    </row>
    <row r="53" spans="1:14" x14ac:dyDescent="0.25">
      <c r="A53" t="s">
        <v>18</v>
      </c>
      <c r="N53" t="s">
        <v>74</v>
      </c>
    </row>
    <row r="54" spans="1:14" ht="53.25" customHeight="1" x14ac:dyDescent="0.25">
      <c r="A54" s="58" t="s">
        <v>99</v>
      </c>
      <c r="B54" s="58"/>
      <c r="C54" s="58"/>
      <c r="D54" s="58"/>
      <c r="E54" s="58"/>
      <c r="F54" s="58"/>
      <c r="G54" s="58"/>
      <c r="H54" s="58"/>
      <c r="N54" t="s">
        <v>75</v>
      </c>
    </row>
    <row r="55" spans="1:14" x14ac:dyDescent="0.25">
      <c r="A55" s="59" t="s">
        <v>87</v>
      </c>
      <c r="B55" s="59"/>
      <c r="C55" s="59"/>
      <c r="D55" s="59"/>
      <c r="E55" s="59"/>
      <c r="F55" s="59"/>
      <c r="G55" s="59"/>
      <c r="H55" s="59"/>
      <c r="N55" t="s">
        <v>85</v>
      </c>
    </row>
    <row r="56" spans="1:14" x14ac:dyDescent="0.25">
      <c r="A56" t="s">
        <v>88</v>
      </c>
      <c r="N56" t="s">
        <v>49</v>
      </c>
    </row>
    <row r="57" spans="1:14" x14ac:dyDescent="0.25">
      <c r="B57" s="21"/>
      <c r="C57" s="21"/>
      <c r="D57" s="21"/>
      <c r="E57" s="21"/>
      <c r="F57" s="21"/>
      <c r="G57" s="21"/>
      <c r="H57" s="21"/>
    </row>
    <row r="58" spans="1:14" x14ac:dyDescent="0.25">
      <c r="B58" s="21"/>
      <c r="C58" s="21"/>
      <c r="D58" s="21"/>
      <c r="E58" s="21"/>
      <c r="F58" s="21"/>
      <c r="G58" s="21"/>
      <c r="H58" s="21"/>
    </row>
  </sheetData>
  <mergeCells count="3">
    <mergeCell ref="A4:B4"/>
    <mergeCell ref="A54:H54"/>
    <mergeCell ref="A55:H55"/>
  </mergeCells>
  <conditionalFormatting sqref="G25:G50">
    <cfRule type="cellIs" dxfId="5" priority="1" operator="equal">
      <formula>$N$33</formula>
    </cfRule>
    <cfRule type="cellIs" dxfId="4" priority="3" operator="equal">
      <formula>"approved"</formula>
    </cfRule>
    <cfRule type="cellIs" dxfId="3" priority="5" operator="equal">
      <formula>"denied"</formula>
    </cfRule>
  </conditionalFormatting>
  <dataValidations count="2">
    <dataValidation type="list" allowBlank="1" showInputMessage="1" showErrorMessage="1" sqref="G27:G29 G32:G34 G37:G39 G41:G44 G47:G49">
      <formula1>Status1</formula1>
    </dataValidation>
    <dataValidation type="list" allowBlank="1" showInputMessage="1" showErrorMessage="1" sqref="A26 A46 A41 A36 A31">
      <formula1>$N$52:$N$56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4"/>
  <sheetViews>
    <sheetView tabSelected="1" topLeftCell="A19" zoomScaleNormal="100" workbookViewId="0">
      <selection activeCell="C9" sqref="C9"/>
    </sheetView>
  </sheetViews>
  <sheetFormatPr baseColWidth="10" defaultColWidth="11.42578125" defaultRowHeight="15" x14ac:dyDescent="0.25"/>
  <cols>
    <col min="1" max="1" width="42.42578125" customWidth="1"/>
    <col min="2" max="2" width="28.85546875" customWidth="1"/>
    <col min="5" max="5" width="12.85546875" bestFit="1" customWidth="1"/>
    <col min="6" max="6" width="14" customWidth="1"/>
    <col min="7" max="7" width="18.28515625" bestFit="1" customWidth="1"/>
    <col min="8" max="8" width="30.140625" customWidth="1"/>
  </cols>
  <sheetData>
    <row r="4" spans="1:8" x14ac:dyDescent="0.25">
      <c r="A4" s="56" t="s">
        <v>16</v>
      </c>
      <c r="B4" s="57"/>
    </row>
    <row r="5" spans="1:8" x14ac:dyDescent="0.25">
      <c r="A5" s="15" t="s">
        <v>59</v>
      </c>
      <c r="B5" s="37" t="s">
        <v>91</v>
      </c>
      <c r="C5" s="14"/>
      <c r="D5" s="14"/>
      <c r="E5" s="14"/>
      <c r="F5" s="14"/>
      <c r="G5" s="14"/>
      <c r="H5" s="14"/>
    </row>
    <row r="6" spans="1:8" ht="30" x14ac:dyDescent="0.25">
      <c r="A6" s="15" t="s">
        <v>1</v>
      </c>
      <c r="B6" s="4" t="s">
        <v>60</v>
      </c>
      <c r="C6" s="14"/>
      <c r="D6" s="14"/>
      <c r="E6" s="14"/>
      <c r="F6" s="14"/>
      <c r="G6" s="14"/>
      <c r="H6" s="14"/>
    </row>
    <row r="7" spans="1:8" ht="30" x14ac:dyDescent="0.25">
      <c r="A7" s="15" t="s">
        <v>96</v>
      </c>
      <c r="B7" s="4" t="s">
        <v>97</v>
      </c>
      <c r="C7" s="14"/>
      <c r="D7" s="14"/>
      <c r="E7" s="14"/>
      <c r="F7" s="14"/>
      <c r="G7" s="14"/>
      <c r="H7" s="14"/>
    </row>
    <row r="8" spans="1:8" x14ac:dyDescent="0.25">
      <c r="A8" s="15" t="s">
        <v>2</v>
      </c>
      <c r="B8" s="25" t="s">
        <v>98</v>
      </c>
      <c r="C8" s="14"/>
      <c r="D8" s="14"/>
      <c r="E8" s="14"/>
      <c r="F8" s="14"/>
      <c r="G8" s="14"/>
      <c r="H8" s="14"/>
    </row>
    <row r="9" spans="1:8" x14ac:dyDescent="0.25">
      <c r="A9" s="12"/>
      <c r="B9" s="12"/>
      <c r="C9" s="12"/>
      <c r="D9" s="12"/>
      <c r="E9" s="12"/>
      <c r="F9" s="12"/>
      <c r="G9" s="12"/>
      <c r="H9" s="12"/>
    </row>
    <row r="10" spans="1:8" x14ac:dyDescent="0.25">
      <c r="A10" s="6" t="s">
        <v>15</v>
      </c>
      <c r="B10" s="6"/>
      <c r="C10" s="12"/>
      <c r="D10" s="12"/>
      <c r="E10" s="12"/>
      <c r="F10" s="12"/>
      <c r="G10" s="12"/>
      <c r="H10" s="12"/>
    </row>
    <row r="11" spans="1:8" x14ac:dyDescent="0.25">
      <c r="A11" s="3" t="s">
        <v>14</v>
      </c>
      <c r="B11" s="16">
        <f>+B12+B13</f>
        <v>6240</v>
      </c>
      <c r="C11" s="12"/>
      <c r="D11" s="12"/>
      <c r="E11" s="12"/>
      <c r="F11" s="12"/>
      <c r="G11" s="12"/>
      <c r="H11" s="12"/>
    </row>
    <row r="12" spans="1:8" x14ac:dyDescent="0.25">
      <c r="A12" s="3" t="s">
        <v>62</v>
      </c>
      <c r="B12" s="36">
        <f>+E27+E32+E33+E34+E38+E39+E40+E44+E45+E50+E51</f>
        <v>5930</v>
      </c>
      <c r="C12" s="12"/>
      <c r="D12" s="12"/>
      <c r="E12" s="12"/>
      <c r="F12" s="12"/>
      <c r="G12" s="12"/>
      <c r="H12" s="12"/>
    </row>
    <row r="13" spans="1:8" x14ac:dyDescent="0.25">
      <c r="A13" s="3" t="s">
        <v>17</v>
      </c>
      <c r="B13" s="36">
        <f>+E28+E49</f>
        <v>310</v>
      </c>
      <c r="C13" s="12"/>
      <c r="D13" s="12"/>
      <c r="E13" s="12"/>
      <c r="F13" s="12"/>
      <c r="G13" s="12"/>
      <c r="H13" s="12"/>
    </row>
    <row r="14" spans="1:8" x14ac:dyDescent="0.25">
      <c r="A14" s="11"/>
      <c r="B14" s="17"/>
      <c r="C14" s="12"/>
      <c r="D14" s="12"/>
      <c r="E14" s="12"/>
      <c r="F14" s="12"/>
      <c r="G14" s="12"/>
      <c r="H14" s="12"/>
    </row>
    <row r="15" spans="1:8" x14ac:dyDescent="0.25">
      <c r="A15" s="6" t="s">
        <v>20</v>
      </c>
      <c r="B15" s="35"/>
      <c r="C15" s="12"/>
      <c r="D15" s="12"/>
      <c r="E15" s="12"/>
      <c r="F15" s="12"/>
      <c r="G15" s="12"/>
      <c r="H15" s="12"/>
    </row>
    <row r="16" spans="1:8" x14ac:dyDescent="0.25">
      <c r="A16" s="5" t="s">
        <v>21</v>
      </c>
      <c r="B16" s="26" t="s">
        <v>94</v>
      </c>
    </row>
    <row r="17" spans="1:8" x14ac:dyDescent="0.25">
      <c r="A17" s="5" t="s">
        <v>22</v>
      </c>
      <c r="B17" s="52" t="s">
        <v>95</v>
      </c>
      <c r="C17" s="13"/>
      <c r="D17" s="13"/>
      <c r="E17" s="13"/>
      <c r="F17" s="13"/>
      <c r="G17" s="13"/>
      <c r="H17" s="13"/>
    </row>
    <row r="18" spans="1:8" x14ac:dyDescent="0.25">
      <c r="A18" s="7"/>
      <c r="B18" s="19"/>
      <c r="C18" s="13"/>
      <c r="D18" s="13"/>
      <c r="E18" s="13"/>
      <c r="F18" s="13"/>
      <c r="G18" s="13"/>
      <c r="H18" s="13"/>
    </row>
    <row r="19" spans="1:8" x14ac:dyDescent="0.25">
      <c r="A19" s="20" t="s">
        <v>58</v>
      </c>
      <c r="B19" s="21"/>
      <c r="C19" s="21"/>
      <c r="D19" s="21"/>
      <c r="E19" s="21"/>
      <c r="F19" s="21"/>
      <c r="G19" s="21"/>
      <c r="H19" s="21"/>
    </row>
    <row r="20" spans="1:8" x14ac:dyDescent="0.25">
      <c r="A20" s="20" t="s">
        <v>23</v>
      </c>
      <c r="B20" s="21"/>
      <c r="C20" s="21"/>
      <c r="D20" s="21"/>
      <c r="E20" s="21"/>
      <c r="F20" s="21"/>
      <c r="G20" s="21"/>
      <c r="H20" s="21"/>
    </row>
    <row r="22" spans="1:8" ht="23.25" x14ac:dyDescent="0.35">
      <c r="A22" s="1" t="s">
        <v>6</v>
      </c>
    </row>
    <row r="24" spans="1:8" ht="30" x14ac:dyDescent="0.25">
      <c r="A24" s="53" t="s">
        <v>24</v>
      </c>
      <c r="B24" s="53" t="s">
        <v>25</v>
      </c>
      <c r="C24" s="53" t="s">
        <v>7</v>
      </c>
      <c r="D24" s="53" t="s">
        <v>5</v>
      </c>
      <c r="E24" s="53" t="s">
        <v>8</v>
      </c>
      <c r="F24" s="53" t="s">
        <v>71</v>
      </c>
      <c r="G24" s="53" t="s">
        <v>67</v>
      </c>
      <c r="H24" s="53" t="s">
        <v>4</v>
      </c>
    </row>
    <row r="25" spans="1:8" x14ac:dyDescent="0.25">
      <c r="A25" s="3"/>
      <c r="B25" s="3"/>
      <c r="C25" s="3"/>
      <c r="D25" s="3"/>
      <c r="E25" s="16"/>
      <c r="F25" s="41"/>
      <c r="G25" s="3"/>
      <c r="H25" s="3"/>
    </row>
    <row r="26" spans="1:8" x14ac:dyDescent="0.25">
      <c r="A26" s="9" t="s">
        <v>26</v>
      </c>
      <c r="B26" s="10"/>
      <c r="C26" s="10"/>
      <c r="D26" s="10"/>
      <c r="E26" s="29"/>
      <c r="F26" s="42"/>
      <c r="G26" s="42"/>
      <c r="H26" s="10"/>
    </row>
    <row r="27" spans="1:8" x14ac:dyDescent="0.25">
      <c r="A27" s="2" t="s">
        <v>89</v>
      </c>
      <c r="B27" s="2" t="s">
        <v>27</v>
      </c>
      <c r="C27" s="2">
        <v>3</v>
      </c>
      <c r="D27" s="30">
        <v>300</v>
      </c>
      <c r="E27" s="30">
        <f>+C27*D27</f>
        <v>900</v>
      </c>
      <c r="F27" s="43">
        <f>E27/E54</f>
        <v>0.14423076923076922</v>
      </c>
      <c r="G27" s="48" t="s">
        <v>63</v>
      </c>
      <c r="H27" s="2" t="s">
        <v>28</v>
      </c>
    </row>
    <row r="28" spans="1:8" x14ac:dyDescent="0.25">
      <c r="A28" s="2" t="s">
        <v>90</v>
      </c>
      <c r="B28" s="2" t="s">
        <v>27</v>
      </c>
      <c r="C28" s="2">
        <v>2</v>
      </c>
      <c r="D28" s="30">
        <v>75</v>
      </c>
      <c r="E28" s="30">
        <f>+C28*D28</f>
        <v>150</v>
      </c>
      <c r="F28" s="43">
        <f>E28/E54</f>
        <v>2.403846153846154E-2</v>
      </c>
      <c r="G28" s="48" t="s">
        <v>65</v>
      </c>
      <c r="H28" s="2" t="s">
        <v>69</v>
      </c>
    </row>
    <row r="29" spans="1:8" x14ac:dyDescent="0.25">
      <c r="A29" s="9" t="s">
        <v>33</v>
      </c>
      <c r="B29" s="10"/>
      <c r="C29" s="10"/>
      <c r="D29" s="29"/>
      <c r="E29" s="31">
        <f>+SUM(E27:E28)</f>
        <v>1050</v>
      </c>
      <c r="F29" s="49">
        <f>+SUM(F27:F28)</f>
        <v>0.16826923076923075</v>
      </c>
      <c r="G29" s="3" t="s">
        <v>65</v>
      </c>
      <c r="H29" s="10"/>
    </row>
    <row r="30" spans="1:8" x14ac:dyDescent="0.25">
      <c r="A30" s="2"/>
      <c r="B30" s="2"/>
      <c r="C30" s="2"/>
      <c r="D30" s="30"/>
      <c r="E30" s="30"/>
      <c r="F30" s="43"/>
      <c r="G30" s="3"/>
      <c r="H30" s="2"/>
    </row>
    <row r="31" spans="1:8" x14ac:dyDescent="0.25">
      <c r="A31" s="9" t="s">
        <v>29</v>
      </c>
      <c r="B31" s="10"/>
      <c r="C31" s="10"/>
      <c r="D31" s="29"/>
      <c r="E31" s="29"/>
      <c r="F31" s="42"/>
      <c r="G31" s="42"/>
      <c r="H31" s="10"/>
    </row>
    <row r="32" spans="1:8" x14ac:dyDescent="0.25">
      <c r="A32" s="2" t="s">
        <v>36</v>
      </c>
      <c r="B32" s="2" t="s">
        <v>30</v>
      </c>
      <c r="C32" s="2">
        <v>6</v>
      </c>
      <c r="D32" s="30">
        <v>270</v>
      </c>
      <c r="E32" s="30">
        <f>+C32*D32</f>
        <v>1620</v>
      </c>
      <c r="F32" s="43">
        <f>E32/E54</f>
        <v>0.25961538461538464</v>
      </c>
      <c r="G32" s="48" t="s">
        <v>63</v>
      </c>
      <c r="H32" s="2"/>
    </row>
    <row r="33" spans="1:8" x14ac:dyDescent="0.25">
      <c r="A33" s="2" t="s">
        <v>31</v>
      </c>
      <c r="B33" s="2" t="s">
        <v>32</v>
      </c>
      <c r="C33" s="2">
        <v>3</v>
      </c>
      <c r="D33" s="30">
        <v>30</v>
      </c>
      <c r="E33" s="30">
        <f>+C33*D33</f>
        <v>90</v>
      </c>
      <c r="F33" s="43">
        <f>E33/E54</f>
        <v>1.4423076923076924E-2</v>
      </c>
      <c r="G33" s="48" t="s">
        <v>63</v>
      </c>
      <c r="H33" s="2"/>
    </row>
    <row r="34" spans="1:8" x14ac:dyDescent="0.25">
      <c r="A34" s="2" t="s">
        <v>38</v>
      </c>
      <c r="B34" s="2" t="s">
        <v>32</v>
      </c>
      <c r="C34" s="2">
        <v>3</v>
      </c>
      <c r="D34" s="30">
        <v>40</v>
      </c>
      <c r="E34" s="30">
        <f>+C34*D34</f>
        <v>120</v>
      </c>
      <c r="F34" s="43">
        <f>E34/E54</f>
        <v>1.9230769230769232E-2</v>
      </c>
      <c r="G34" s="48" t="s">
        <v>63</v>
      </c>
      <c r="H34" s="2"/>
    </row>
    <row r="35" spans="1:8" x14ac:dyDescent="0.25">
      <c r="A35" s="9" t="s">
        <v>34</v>
      </c>
      <c r="B35" s="10"/>
      <c r="C35" s="10"/>
      <c r="D35" s="29"/>
      <c r="E35" s="31">
        <f>+SUM(E32:E34)</f>
        <v>1830</v>
      </c>
      <c r="F35" s="49">
        <f>+SUM(F32:F34)</f>
        <v>0.29326923076923078</v>
      </c>
      <c r="G35" s="3" t="s">
        <v>63</v>
      </c>
      <c r="H35" s="10"/>
    </row>
    <row r="36" spans="1:8" x14ac:dyDescent="0.25">
      <c r="A36" s="22"/>
      <c r="B36" s="23"/>
      <c r="C36" s="23"/>
      <c r="D36" s="32"/>
      <c r="E36" s="32"/>
      <c r="F36" s="32"/>
      <c r="G36" s="3"/>
      <c r="H36" s="23"/>
    </row>
    <row r="37" spans="1:8" x14ac:dyDescent="0.25">
      <c r="A37" s="9" t="s">
        <v>35</v>
      </c>
      <c r="B37" s="10"/>
      <c r="C37" s="10"/>
      <c r="D37" s="29"/>
      <c r="E37" s="29"/>
      <c r="F37" s="29"/>
      <c r="G37" s="29"/>
      <c r="H37" s="10"/>
    </row>
    <row r="38" spans="1:8" x14ac:dyDescent="0.25">
      <c r="A38" s="24" t="s">
        <v>37</v>
      </c>
      <c r="B38" s="23" t="s">
        <v>41</v>
      </c>
      <c r="C38" s="23">
        <v>30</v>
      </c>
      <c r="D38" s="32">
        <v>50</v>
      </c>
      <c r="E38" s="32">
        <f>+C38*D38</f>
        <v>1500</v>
      </c>
      <c r="F38" s="43">
        <f>E38/E54</f>
        <v>0.24038461538461539</v>
      </c>
      <c r="G38" s="48" t="s">
        <v>65</v>
      </c>
      <c r="H38" s="23" t="s">
        <v>42</v>
      </c>
    </row>
    <row r="39" spans="1:8" ht="30" x14ac:dyDescent="0.25">
      <c r="A39" s="25" t="s">
        <v>39</v>
      </c>
      <c r="B39" s="23" t="s">
        <v>40</v>
      </c>
      <c r="C39" s="23">
        <v>1</v>
      </c>
      <c r="D39" s="32">
        <v>200</v>
      </c>
      <c r="E39" s="32">
        <f>+C39*D39</f>
        <v>200</v>
      </c>
      <c r="F39" s="43">
        <f>E39/E54</f>
        <v>3.2051282051282048E-2</v>
      </c>
      <c r="G39" s="48" t="s">
        <v>64</v>
      </c>
      <c r="H39" s="23"/>
    </row>
    <row r="40" spans="1:8" x14ac:dyDescent="0.25">
      <c r="A40" s="25" t="s">
        <v>55</v>
      </c>
      <c r="B40" s="23" t="s">
        <v>56</v>
      </c>
      <c r="C40" s="23">
        <v>1</v>
      </c>
      <c r="D40" s="32">
        <v>50</v>
      </c>
      <c r="E40" s="32">
        <f>+C40*D40</f>
        <v>50</v>
      </c>
      <c r="F40" s="43">
        <f>E40/E54</f>
        <v>8.0128205128205121E-3</v>
      </c>
      <c r="G40" s="48" t="s">
        <v>64</v>
      </c>
      <c r="H40" s="23"/>
    </row>
    <row r="41" spans="1:8" x14ac:dyDescent="0.25">
      <c r="A41" s="9" t="s">
        <v>43</v>
      </c>
      <c r="B41" s="10"/>
      <c r="C41" s="10"/>
      <c r="D41" s="29"/>
      <c r="E41" s="31">
        <f>+SUM(E38:E40)</f>
        <v>1750</v>
      </c>
      <c r="F41" s="49">
        <f>+SUM(F38:F40)</f>
        <v>0.28044871794871795</v>
      </c>
      <c r="G41" s="3" t="s">
        <v>65</v>
      </c>
      <c r="H41" s="10"/>
    </row>
    <row r="42" spans="1:8" x14ac:dyDescent="0.25">
      <c r="A42" s="22"/>
      <c r="B42" s="23"/>
      <c r="C42" s="23"/>
      <c r="D42" s="32"/>
      <c r="E42" s="32"/>
      <c r="F42" s="43"/>
      <c r="G42" s="3"/>
      <c r="H42" s="23"/>
    </row>
    <row r="43" spans="1:8" x14ac:dyDescent="0.25">
      <c r="A43" s="9" t="s">
        <v>85</v>
      </c>
      <c r="B43" s="10"/>
      <c r="C43" s="10"/>
      <c r="D43" s="29"/>
      <c r="E43" s="29"/>
      <c r="F43" s="29"/>
      <c r="G43" s="29"/>
      <c r="H43" s="10"/>
    </row>
    <row r="44" spans="1:8" x14ac:dyDescent="0.25">
      <c r="A44" s="24" t="s">
        <v>44</v>
      </c>
      <c r="B44" s="23" t="s">
        <v>46</v>
      </c>
      <c r="C44" s="23">
        <v>3</v>
      </c>
      <c r="D44" s="32">
        <v>200</v>
      </c>
      <c r="E44" s="32">
        <f>+C44*D44</f>
        <v>600</v>
      </c>
      <c r="F44" s="43">
        <f>E44/E54</f>
        <v>9.6153846153846159E-2</v>
      </c>
      <c r="G44" s="48" t="s">
        <v>63</v>
      </c>
      <c r="H44" s="23" t="s">
        <v>47</v>
      </c>
    </row>
    <row r="45" spans="1:8" x14ac:dyDescent="0.25">
      <c r="A45" s="24" t="s">
        <v>45</v>
      </c>
      <c r="B45" s="23" t="s">
        <v>46</v>
      </c>
      <c r="C45" s="23">
        <v>3</v>
      </c>
      <c r="D45" s="32">
        <v>200</v>
      </c>
      <c r="E45" s="32">
        <f>+C45*D45</f>
        <v>600</v>
      </c>
      <c r="F45" s="43">
        <f>E45/E54</f>
        <v>9.6153846153846159E-2</v>
      </c>
      <c r="G45" s="48" t="s">
        <v>63</v>
      </c>
      <c r="H45" s="23"/>
    </row>
    <row r="46" spans="1:8" x14ac:dyDescent="0.25">
      <c r="A46" s="9" t="s">
        <v>48</v>
      </c>
      <c r="B46" s="10"/>
      <c r="C46" s="10"/>
      <c r="D46" s="29"/>
      <c r="E46" s="31">
        <f>+SUM(E44:E45)</f>
        <v>1200</v>
      </c>
      <c r="F46" s="46">
        <f>F44+F45</f>
        <v>0.19230769230769232</v>
      </c>
      <c r="G46" s="3" t="s">
        <v>63</v>
      </c>
      <c r="H46" s="10"/>
    </row>
    <row r="47" spans="1:8" x14ac:dyDescent="0.25">
      <c r="A47" s="5"/>
      <c r="B47" s="26"/>
      <c r="C47" s="26"/>
      <c r="D47" s="33"/>
      <c r="E47" s="33"/>
      <c r="F47" s="43"/>
      <c r="G47" s="3"/>
      <c r="H47" s="26"/>
    </row>
    <row r="48" spans="1:8" x14ac:dyDescent="0.25">
      <c r="A48" s="9" t="s">
        <v>49</v>
      </c>
      <c r="B48" s="10"/>
      <c r="C48" s="10"/>
      <c r="D48" s="29"/>
      <c r="E48" s="29"/>
      <c r="F48" s="29"/>
      <c r="G48" s="29"/>
      <c r="H48" s="10"/>
    </row>
    <row r="49" spans="1:8" x14ac:dyDescent="0.25">
      <c r="A49" s="28" t="s">
        <v>51</v>
      </c>
      <c r="B49" s="26" t="s">
        <v>27</v>
      </c>
      <c r="C49" s="26">
        <v>2</v>
      </c>
      <c r="D49" s="33">
        <v>80</v>
      </c>
      <c r="E49" s="33">
        <f>+C49*D49</f>
        <v>160</v>
      </c>
      <c r="F49" s="43">
        <f>E49/E54</f>
        <v>2.564102564102564E-2</v>
      </c>
      <c r="G49" s="48" t="s">
        <v>63</v>
      </c>
      <c r="H49" s="26" t="s">
        <v>68</v>
      </c>
    </row>
    <row r="50" spans="1:8" ht="60" x14ac:dyDescent="0.25">
      <c r="A50" s="28" t="s">
        <v>52</v>
      </c>
      <c r="B50" s="26" t="s">
        <v>27</v>
      </c>
      <c r="C50" s="26">
        <v>4</v>
      </c>
      <c r="D50" s="33">
        <v>50</v>
      </c>
      <c r="E50" s="33">
        <f>+C50*D50</f>
        <v>200</v>
      </c>
      <c r="F50" s="43">
        <f>E50/E54</f>
        <v>3.2051282051282048E-2</v>
      </c>
      <c r="G50" s="48" t="s">
        <v>63</v>
      </c>
      <c r="H50" s="27" t="s">
        <v>54</v>
      </c>
    </row>
    <row r="51" spans="1:8" x14ac:dyDescent="0.25">
      <c r="A51" s="28" t="s">
        <v>50</v>
      </c>
      <c r="B51" s="26" t="s">
        <v>53</v>
      </c>
      <c r="C51" s="26">
        <v>5</v>
      </c>
      <c r="D51" s="33">
        <v>10</v>
      </c>
      <c r="E51" s="33">
        <f>+C51*D51</f>
        <v>50</v>
      </c>
      <c r="F51" s="43">
        <f>E51/E54</f>
        <v>8.0128205128205121E-3</v>
      </c>
      <c r="G51" s="48" t="s">
        <v>63</v>
      </c>
      <c r="H51" s="26"/>
    </row>
    <row r="52" spans="1:8" x14ac:dyDescent="0.25">
      <c r="A52" s="9" t="s">
        <v>57</v>
      </c>
      <c r="B52" s="9"/>
      <c r="C52" s="9"/>
      <c r="D52" s="31"/>
      <c r="E52" s="31">
        <f>+SUM(E49:E51)</f>
        <v>410</v>
      </c>
      <c r="F52" s="45">
        <f>+SUM(F49:F51)</f>
        <v>6.5705128205128194E-2</v>
      </c>
      <c r="G52" s="3" t="s">
        <v>63</v>
      </c>
      <c r="H52" s="9"/>
    </row>
    <row r="53" spans="1:8" x14ac:dyDescent="0.25">
      <c r="A53" s="2"/>
      <c r="B53" s="2"/>
      <c r="C53" s="2"/>
      <c r="D53" s="30"/>
      <c r="E53" s="30"/>
      <c r="F53" s="43"/>
      <c r="G53" s="3"/>
      <c r="H53" s="2"/>
    </row>
    <row r="54" spans="1:8" x14ac:dyDescent="0.25">
      <c r="A54" s="6" t="s">
        <v>3</v>
      </c>
      <c r="B54" s="8"/>
      <c r="C54" s="8"/>
      <c r="D54" s="34"/>
      <c r="E54" s="35">
        <f>+E29+E35+E41+E46+E52</f>
        <v>6240</v>
      </c>
      <c r="F54" s="47">
        <f>F52+F46+F41+F35+F29</f>
        <v>0.99999999999999989</v>
      </c>
      <c r="G54" s="35"/>
      <c r="H54" s="8"/>
    </row>
  </sheetData>
  <mergeCells count="1">
    <mergeCell ref="A4:B4"/>
  </mergeCells>
  <conditionalFormatting sqref="G25 G38:G42 G32:G36 G27:G30 G44:G47 G49:G53">
    <cfRule type="cellIs" dxfId="2" priority="2" operator="equal">
      <formula>"approved"</formula>
    </cfRule>
    <cfRule type="cellIs" dxfId="1" priority="3" operator="equal">
      <formula>"denied"</formula>
    </cfRule>
  </conditionalFormatting>
  <dataValidations count="1">
    <dataValidation type="list" allowBlank="1" showInputMessage="1" showErrorMessage="1" sqref="G27:G29 G44:G46 G32:G35 G49:G52 G38:G41">
      <formula1>Status1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746F5B0-2062-4E5B-93A2-35047458E126}">
            <xm:f>Budget!$N$33</xm:f>
            <x14:dxf>
              <fill>
                <patternFill>
                  <bgColor rgb="FFFFFF00"/>
                </patternFill>
              </fill>
            </x14:dxf>
          </x14:cfRule>
          <xm:sqref>G25 G38:G42 G32:G36 G27:G30 G44:G47 G49:G53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Budget</vt:lpstr>
      <vt:lpstr>Budget Example</vt:lpstr>
      <vt:lpstr>Status1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2022-01-07T13:46:02Z</dcterms:modified>
</cp:coreProperties>
</file>